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4 год\Исполнение за 9 месяцев 2024 г\Пояснительная записка\"/>
    </mc:Choice>
  </mc:AlternateContent>
  <bookViews>
    <workbookView xWindow="0" yWindow="0" windowWidth="28800" windowHeight="10635" tabRatio="599"/>
  </bookViews>
  <sheets>
    <sheet name="ИСПОЛНЕНИЕ" sheetId="9" r:id="rId1"/>
  </sheets>
  <definedNames>
    <definedName name="_Date_" localSheetId="0">ИСПОЛНЕНИЕ!#REF!</definedName>
    <definedName name="_Date_">#REF!</definedName>
    <definedName name="_Otchet_Period_Source__AT_ObjectName" localSheetId="0">ИСПОЛНЕНИЕ!#REF!</definedName>
    <definedName name="_Otchet_Period_Source__AT_ObjectName">#REF!</definedName>
    <definedName name="_Period_" localSheetId="0">ИСПОЛНЕНИЕ!#REF!</definedName>
    <definedName name="_Period_">#REF!</definedName>
    <definedName name="total1">#REF!</definedName>
    <definedName name="totalcost">#REF!</definedName>
    <definedName name="_xlnm.Print_Area" localSheetId="0">ИСПОЛНЕНИЕ!$A$1:$AA$54</definedName>
  </definedNames>
  <calcPr calcId="152511"/>
</workbook>
</file>

<file path=xl/calcChain.xml><?xml version="1.0" encoding="utf-8"?>
<calcChain xmlns="http://schemas.openxmlformats.org/spreadsheetml/2006/main">
  <c r="N16" i="9" l="1"/>
  <c r="N14" i="9" l="1"/>
  <c r="D50" i="9" l="1"/>
  <c r="C50" i="9"/>
  <c r="B50" i="9"/>
  <c r="I46" i="9"/>
  <c r="S46" i="9" l="1"/>
  <c r="I21" i="9"/>
  <c r="D45" i="9" l="1"/>
  <c r="D48" i="9" l="1"/>
  <c r="V30" i="9" l="1"/>
  <c r="S14" i="9" l="1"/>
  <c r="O43" i="9" l="1"/>
  <c r="O42" i="9" l="1"/>
  <c r="Z42" i="9" l="1"/>
  <c r="Y42" i="9"/>
  <c r="U42" i="9"/>
  <c r="T42" i="9"/>
  <c r="P42" i="9"/>
  <c r="K42" i="9"/>
  <c r="J42" i="9"/>
  <c r="D42" i="9"/>
  <c r="C42" i="9"/>
  <c r="B42" i="9"/>
  <c r="F42" i="9" l="1"/>
  <c r="E42" i="9"/>
  <c r="D32" i="9"/>
  <c r="D31" i="9"/>
  <c r="T13" i="9" l="1"/>
  <c r="X21" i="9" l="1"/>
  <c r="D26" i="9" l="1"/>
  <c r="D27" i="9"/>
  <c r="D28" i="9"/>
  <c r="U47" i="9" l="1"/>
  <c r="S37" i="9" l="1"/>
  <c r="Z28" i="9" l="1"/>
  <c r="Y28" i="9"/>
  <c r="U28" i="9"/>
  <c r="T28" i="9"/>
  <c r="P28" i="9"/>
  <c r="O28" i="9"/>
  <c r="K28" i="9"/>
  <c r="J28" i="9"/>
  <c r="C28" i="9"/>
  <c r="B28" i="9"/>
  <c r="T48" i="9" l="1"/>
  <c r="U48" i="9" s="1"/>
  <c r="X30" i="9" l="1"/>
  <c r="Z36" i="9" l="1"/>
  <c r="U38" i="9"/>
  <c r="W37" i="9" l="1"/>
  <c r="X37" i="9"/>
  <c r="V37" i="9"/>
  <c r="R37" i="9"/>
  <c r="Q37" i="9"/>
  <c r="N37" i="9"/>
  <c r="M37" i="9"/>
  <c r="L37" i="9"/>
  <c r="H37" i="9"/>
  <c r="I37" i="9"/>
  <c r="G37" i="9"/>
  <c r="Z38" i="9"/>
  <c r="Y38" i="9"/>
  <c r="T38" i="9"/>
  <c r="P38" i="9"/>
  <c r="O38" i="9"/>
  <c r="K38" i="9"/>
  <c r="J38" i="9"/>
  <c r="D38" i="9"/>
  <c r="C38" i="9"/>
  <c r="B38" i="9"/>
  <c r="Y37" i="9" l="1"/>
  <c r="E38" i="9"/>
  <c r="C37" i="9"/>
  <c r="J37" i="9"/>
  <c r="K37" i="9"/>
  <c r="O37" i="9"/>
  <c r="P37" i="9"/>
  <c r="U37" i="9"/>
  <c r="T37" i="9"/>
  <c r="F38" i="9"/>
  <c r="B37" i="9"/>
  <c r="D37" i="9"/>
  <c r="F37" i="9" l="1"/>
  <c r="E37" i="9"/>
  <c r="X14" i="9"/>
  <c r="I40" i="9" l="1"/>
  <c r="R40" i="9" l="1"/>
  <c r="Z18" i="9" l="1"/>
  <c r="Y18" i="9"/>
  <c r="U18" i="9"/>
  <c r="T18" i="9"/>
  <c r="P18" i="9"/>
  <c r="O18" i="9"/>
  <c r="K18" i="9"/>
  <c r="J18" i="9"/>
  <c r="D18" i="9"/>
  <c r="C18" i="9"/>
  <c r="B18" i="9"/>
  <c r="E18" i="9" l="1"/>
  <c r="F18" i="9"/>
  <c r="M46" i="9"/>
  <c r="L46" i="9"/>
  <c r="N46" i="9"/>
  <c r="H16" i="9" l="1"/>
  <c r="G16" i="9"/>
  <c r="X16" i="9" l="1"/>
  <c r="S16" i="9"/>
  <c r="I16" i="9"/>
  <c r="Z17" i="9"/>
  <c r="Y17" i="9"/>
  <c r="U17" i="9"/>
  <c r="T17" i="9"/>
  <c r="P17" i="9"/>
  <c r="O17" i="9"/>
  <c r="K17" i="9"/>
  <c r="J17" i="9"/>
  <c r="D17" i="9"/>
  <c r="C17" i="9"/>
  <c r="B17" i="9"/>
  <c r="D16" i="9" l="1"/>
  <c r="E17" i="9"/>
  <c r="F17" i="9"/>
  <c r="N21" i="9"/>
  <c r="H30" i="9" l="1"/>
  <c r="I30" i="9"/>
  <c r="I29" i="9" s="1"/>
  <c r="G30" i="9"/>
  <c r="M30" i="9"/>
  <c r="N30" i="9"/>
  <c r="L30" i="9"/>
  <c r="W30" i="9"/>
  <c r="R30" i="9"/>
  <c r="R29" i="9" s="1"/>
  <c r="S30" i="9"/>
  <c r="Q30" i="9"/>
  <c r="Z31" i="9"/>
  <c r="Y31" i="9"/>
  <c r="U31" i="9"/>
  <c r="T31" i="9"/>
  <c r="P31" i="9"/>
  <c r="O31" i="9"/>
  <c r="K31" i="9"/>
  <c r="J31" i="9"/>
  <c r="C31" i="9"/>
  <c r="B31" i="9"/>
  <c r="Y30" i="9" l="1"/>
  <c r="Z30" i="9"/>
  <c r="B30" i="9"/>
  <c r="C30" i="9"/>
  <c r="E31" i="9"/>
  <c r="F31" i="9"/>
  <c r="Z13" i="9" l="1"/>
  <c r="Y13" i="9"/>
  <c r="U13" i="9"/>
  <c r="P13" i="9"/>
  <c r="O13" i="9"/>
  <c r="K13" i="9"/>
  <c r="J13" i="9"/>
  <c r="D13" i="9"/>
  <c r="C13" i="9"/>
  <c r="B13" i="9"/>
  <c r="X12" i="9"/>
  <c r="W12" i="9"/>
  <c r="V12" i="9"/>
  <c r="S12" i="9"/>
  <c r="R12" i="9"/>
  <c r="Q12" i="9"/>
  <c r="N12" i="9"/>
  <c r="M12" i="9"/>
  <c r="L12" i="9"/>
  <c r="I12" i="9"/>
  <c r="H12" i="9"/>
  <c r="G12" i="9"/>
  <c r="P12" i="9" l="1"/>
  <c r="K12" i="9"/>
  <c r="O12" i="9"/>
  <c r="J12" i="9"/>
  <c r="U12" i="9"/>
  <c r="T12" i="9"/>
  <c r="F13" i="9"/>
  <c r="E13" i="9"/>
  <c r="D12" i="9"/>
  <c r="Z12" i="9"/>
  <c r="Y12" i="9"/>
  <c r="B12" i="9"/>
  <c r="C12" i="9"/>
  <c r="F12" i="9" l="1"/>
  <c r="E12" i="9"/>
  <c r="C35" i="9"/>
  <c r="B35" i="9"/>
  <c r="B34" i="9"/>
  <c r="Z34" i="9"/>
  <c r="Y34" i="9"/>
  <c r="U34" i="9"/>
  <c r="T34" i="9"/>
  <c r="P34" i="9"/>
  <c r="O34" i="9"/>
  <c r="K34" i="9"/>
  <c r="J34" i="9"/>
  <c r="D34" i="9"/>
  <c r="C34" i="9"/>
  <c r="F34" i="9" l="1"/>
  <c r="E34" i="9"/>
  <c r="D24" i="9" l="1"/>
  <c r="D25" i="9"/>
  <c r="N40" i="9" l="1"/>
  <c r="N29" i="9" s="1"/>
  <c r="K48" i="9" l="1"/>
  <c r="J48" i="9" l="1"/>
  <c r="P33" i="9" l="1"/>
  <c r="O33" i="9"/>
  <c r="H21" i="9"/>
  <c r="B20" i="9" l="1"/>
  <c r="C20" i="9"/>
  <c r="D20" i="9"/>
  <c r="J20" i="9"/>
  <c r="K20" i="9"/>
  <c r="O20" i="9"/>
  <c r="P20" i="9"/>
  <c r="T20" i="9"/>
  <c r="U20" i="9"/>
  <c r="Y20" i="9"/>
  <c r="Z20" i="9"/>
  <c r="F20" i="9" l="1"/>
  <c r="E20" i="9"/>
  <c r="M40" i="9"/>
  <c r="L40" i="9"/>
  <c r="L29" i="9" s="1"/>
  <c r="V46" i="9"/>
  <c r="W46" i="9"/>
  <c r="X46" i="9"/>
  <c r="Z33" i="9"/>
  <c r="Y33" i="9"/>
  <c r="U33" i="9"/>
  <c r="T33" i="9"/>
  <c r="K33" i="9"/>
  <c r="J33" i="9"/>
  <c r="D33" i="9"/>
  <c r="C33" i="9"/>
  <c r="B33" i="9"/>
  <c r="Q46" i="9"/>
  <c r="C48" i="9"/>
  <c r="B48" i="9"/>
  <c r="E48" i="9" s="1"/>
  <c r="Z32" i="9"/>
  <c r="Z25" i="9"/>
  <c r="Z22" i="9"/>
  <c r="U22" i="9"/>
  <c r="D43" i="9"/>
  <c r="C43" i="9"/>
  <c r="B43" i="9"/>
  <c r="R46" i="9"/>
  <c r="H46" i="9"/>
  <c r="G46" i="9"/>
  <c r="C49" i="9"/>
  <c r="B49" i="9"/>
  <c r="D49" i="9"/>
  <c r="J41" i="9"/>
  <c r="Z19" i="9"/>
  <c r="Z23" i="9"/>
  <c r="Z24" i="9"/>
  <c r="Z26" i="9"/>
  <c r="Z27" i="9"/>
  <c r="Z35" i="9"/>
  <c r="Z39" i="9"/>
  <c r="Z37" i="9" s="1"/>
  <c r="Z41" i="9"/>
  <c r="Z43" i="9"/>
  <c r="Z44" i="9"/>
  <c r="Z45" i="9"/>
  <c r="U19" i="9"/>
  <c r="U23" i="9"/>
  <c r="U24" i="9"/>
  <c r="U25" i="9"/>
  <c r="U26" i="9"/>
  <c r="U27" i="9"/>
  <c r="U32" i="9"/>
  <c r="U35" i="9"/>
  <c r="U36" i="9"/>
  <c r="U39" i="9"/>
  <c r="U41" i="9"/>
  <c r="U43" i="9"/>
  <c r="U44" i="9"/>
  <c r="U45" i="9"/>
  <c r="T19" i="9"/>
  <c r="T22" i="9"/>
  <c r="T23" i="9"/>
  <c r="T24" i="9"/>
  <c r="T25" i="9"/>
  <c r="T26" i="9"/>
  <c r="T27" i="9"/>
  <c r="T32" i="9"/>
  <c r="T35" i="9"/>
  <c r="T36" i="9"/>
  <c r="T39" i="9"/>
  <c r="T41" i="9"/>
  <c r="T43" i="9"/>
  <c r="T44" i="9"/>
  <c r="T45" i="9"/>
  <c r="Z15" i="9"/>
  <c r="Y15" i="9"/>
  <c r="Y19" i="9"/>
  <c r="Y22" i="9"/>
  <c r="Y23" i="9"/>
  <c r="Y24" i="9"/>
  <c r="Y25" i="9"/>
  <c r="Y26" i="9"/>
  <c r="Y27" i="9"/>
  <c r="Y32" i="9"/>
  <c r="Y35" i="9"/>
  <c r="Y36" i="9"/>
  <c r="Y39" i="9"/>
  <c r="Y41" i="9"/>
  <c r="Y43" i="9"/>
  <c r="Y44" i="9"/>
  <c r="Y45" i="9"/>
  <c r="P15" i="9"/>
  <c r="P19" i="9"/>
  <c r="P22" i="9"/>
  <c r="P23" i="9"/>
  <c r="P24" i="9"/>
  <c r="P25" i="9"/>
  <c r="P26" i="9"/>
  <c r="P27" i="9"/>
  <c r="P32" i="9"/>
  <c r="P35" i="9"/>
  <c r="P36" i="9"/>
  <c r="P39" i="9"/>
  <c r="P41" i="9"/>
  <c r="P43" i="9"/>
  <c r="P44" i="9"/>
  <c r="P45" i="9"/>
  <c r="O15" i="9"/>
  <c r="O19" i="9"/>
  <c r="O22" i="9"/>
  <c r="O23" i="9"/>
  <c r="O24" i="9"/>
  <c r="O25" i="9"/>
  <c r="O26" i="9"/>
  <c r="O27" i="9"/>
  <c r="O32" i="9"/>
  <c r="O35" i="9"/>
  <c r="O36" i="9"/>
  <c r="O39" i="9"/>
  <c r="O41" i="9"/>
  <c r="O44" i="9"/>
  <c r="O45" i="9"/>
  <c r="K19" i="9"/>
  <c r="K22" i="9"/>
  <c r="K23" i="9"/>
  <c r="K24" i="9"/>
  <c r="K25" i="9"/>
  <c r="K26" i="9"/>
  <c r="K27" i="9"/>
  <c r="K32" i="9"/>
  <c r="K35" i="9"/>
  <c r="K36" i="9"/>
  <c r="K39" i="9"/>
  <c r="K41" i="9"/>
  <c r="K43" i="9"/>
  <c r="K44" i="9"/>
  <c r="K45" i="9"/>
  <c r="J19" i="9"/>
  <c r="J22" i="9"/>
  <c r="J23" i="9"/>
  <c r="J24" i="9"/>
  <c r="J25" i="9"/>
  <c r="J26" i="9"/>
  <c r="J27" i="9"/>
  <c r="J32" i="9"/>
  <c r="J35" i="9"/>
  <c r="J36" i="9"/>
  <c r="J39" i="9"/>
  <c r="J43" i="9"/>
  <c r="J44" i="9"/>
  <c r="J45" i="9"/>
  <c r="J47" i="9"/>
  <c r="D52" i="9"/>
  <c r="D51" i="9"/>
  <c r="D46" i="9" l="1"/>
  <c r="M29" i="9"/>
  <c r="F48" i="9"/>
  <c r="E43" i="9"/>
  <c r="O46" i="9"/>
  <c r="E33" i="9"/>
  <c r="O40" i="9"/>
  <c r="P40" i="9"/>
  <c r="P46" i="9"/>
  <c r="J46" i="9"/>
  <c r="F43" i="9"/>
  <c r="Z46" i="9"/>
  <c r="T46" i="9"/>
  <c r="F33" i="9"/>
  <c r="Y46" i="9"/>
  <c r="K46" i="9"/>
  <c r="U46" i="9"/>
  <c r="C52" i="9"/>
  <c r="B52" i="9"/>
  <c r="C51" i="9"/>
  <c r="B51" i="9"/>
  <c r="B24" i="9"/>
  <c r="E24" i="9" s="1"/>
  <c r="C24" i="9"/>
  <c r="F24" i="9" s="1"/>
  <c r="X40" i="9"/>
  <c r="I14" i="9"/>
  <c r="H14" i="9"/>
  <c r="G14" i="9"/>
  <c r="M14" i="9"/>
  <c r="L14" i="9"/>
  <c r="R14" i="9"/>
  <c r="Q14" i="9"/>
  <c r="W14" i="9"/>
  <c r="V14" i="9"/>
  <c r="C26" i="9"/>
  <c r="B26" i="9"/>
  <c r="E26" i="9" s="1"/>
  <c r="D23" i="9"/>
  <c r="C23" i="9"/>
  <c r="B23" i="9"/>
  <c r="R16" i="9"/>
  <c r="U16" i="9" s="1"/>
  <c r="S40" i="9"/>
  <c r="S29" i="9" s="1"/>
  <c r="F47" i="9"/>
  <c r="E47" i="9"/>
  <c r="C44" i="9"/>
  <c r="D44" i="9"/>
  <c r="C41" i="9"/>
  <c r="D41" i="9"/>
  <c r="B41" i="9"/>
  <c r="H40" i="9"/>
  <c r="G40" i="9"/>
  <c r="Q40" i="9"/>
  <c r="Q29" i="9" s="1"/>
  <c r="C36" i="9"/>
  <c r="D36" i="9"/>
  <c r="D35" i="9"/>
  <c r="C32" i="9"/>
  <c r="C27" i="9"/>
  <c r="F27" i="9" s="1"/>
  <c r="C25" i="9"/>
  <c r="C22" i="9"/>
  <c r="D22" i="9"/>
  <c r="M21" i="9"/>
  <c r="W21" i="9"/>
  <c r="R21" i="9"/>
  <c r="S21" i="9"/>
  <c r="C19" i="9"/>
  <c r="D19" i="9"/>
  <c r="C15" i="9"/>
  <c r="D15" i="9"/>
  <c r="B15" i="9"/>
  <c r="K47" i="9"/>
  <c r="K15" i="9"/>
  <c r="J15" i="9"/>
  <c r="P47" i="9"/>
  <c r="O47" i="9"/>
  <c r="T47" i="9"/>
  <c r="U15" i="9"/>
  <c r="T15" i="9"/>
  <c r="Z47" i="9"/>
  <c r="Y47" i="9"/>
  <c r="W40" i="9"/>
  <c r="W29" i="9" s="1"/>
  <c r="V40" i="9"/>
  <c r="V29" i="9" s="1"/>
  <c r="V21" i="9"/>
  <c r="V9" i="9" s="1"/>
  <c r="W16" i="9"/>
  <c r="Z16" i="9" s="1"/>
  <c r="V16" i="9"/>
  <c r="Y16" i="9" s="1"/>
  <c r="Q16" i="9"/>
  <c r="T16" i="9" s="1"/>
  <c r="Q21" i="9"/>
  <c r="M16" i="9"/>
  <c r="L16" i="9"/>
  <c r="L21" i="9"/>
  <c r="O30" i="9"/>
  <c r="G21" i="9"/>
  <c r="D39" i="9"/>
  <c r="C39" i="9"/>
  <c r="B39" i="9"/>
  <c r="C45" i="9"/>
  <c r="F45" i="9" s="1"/>
  <c r="B32" i="9"/>
  <c r="B25" i="9"/>
  <c r="E25" i="9" s="1"/>
  <c r="B22" i="9"/>
  <c r="B19" i="9"/>
  <c r="B45" i="9"/>
  <c r="E45" i="9" s="1"/>
  <c r="B44" i="9"/>
  <c r="B36" i="9"/>
  <c r="B27" i="9"/>
  <c r="W9" i="9" l="1"/>
  <c r="X29" i="9"/>
  <c r="Z29" i="9" s="1"/>
  <c r="X9" i="9"/>
  <c r="X10" i="9"/>
  <c r="I9" i="9"/>
  <c r="I8" i="9" s="1"/>
  <c r="I11" i="9"/>
  <c r="N9" i="9"/>
  <c r="N8" i="9" s="1"/>
  <c r="N11" i="9"/>
  <c r="L9" i="9"/>
  <c r="L8" i="9" s="1"/>
  <c r="Q9" i="9"/>
  <c r="Q8" i="9" s="1"/>
  <c r="G9" i="9"/>
  <c r="G29" i="9"/>
  <c r="B29" i="9" s="1"/>
  <c r="R9" i="9"/>
  <c r="R8" i="9" s="1"/>
  <c r="S9" i="9"/>
  <c r="H11" i="9"/>
  <c r="H9" i="9"/>
  <c r="M9" i="9"/>
  <c r="M8" i="9" s="1"/>
  <c r="G10" i="9"/>
  <c r="I10" i="9"/>
  <c r="M10" i="9"/>
  <c r="V10" i="9"/>
  <c r="V8" i="9"/>
  <c r="L10" i="9"/>
  <c r="S10" i="9"/>
  <c r="W10" i="9"/>
  <c r="W8" i="9"/>
  <c r="Q10" i="9"/>
  <c r="N10" i="9"/>
  <c r="R10" i="9"/>
  <c r="H29" i="9"/>
  <c r="K29" i="9" s="1"/>
  <c r="H10" i="9"/>
  <c r="P29" i="9"/>
  <c r="O29" i="9"/>
  <c r="D29" i="9"/>
  <c r="U29" i="9"/>
  <c r="T29" i="9"/>
  <c r="S11" i="9"/>
  <c r="X11" i="9"/>
  <c r="Q11" i="9"/>
  <c r="R11" i="9"/>
  <c r="G11" i="9"/>
  <c r="V11" i="9"/>
  <c r="L11" i="9"/>
  <c r="W11" i="9"/>
  <c r="M11" i="9"/>
  <c r="Z40" i="9"/>
  <c r="K40" i="9"/>
  <c r="J40" i="9"/>
  <c r="Z14" i="9"/>
  <c r="F39" i="9"/>
  <c r="E39" i="9"/>
  <c r="T14" i="9"/>
  <c r="C46" i="9"/>
  <c r="F46" i="9" s="1"/>
  <c r="C14" i="9"/>
  <c r="O14" i="9"/>
  <c r="B46" i="9"/>
  <c r="E46" i="9" s="1"/>
  <c r="P14" i="9"/>
  <c r="E23" i="9"/>
  <c r="J14" i="9"/>
  <c r="P30" i="9"/>
  <c r="Z21" i="9"/>
  <c r="B40" i="9"/>
  <c r="Y40" i="9"/>
  <c r="Y14" i="9"/>
  <c r="T21" i="9"/>
  <c r="Y21" i="9"/>
  <c r="K30" i="9"/>
  <c r="J30" i="9"/>
  <c r="K21" i="9"/>
  <c r="J21" i="9"/>
  <c r="K16" i="9"/>
  <c r="J16" i="9"/>
  <c r="P21" i="9"/>
  <c r="O21" i="9"/>
  <c r="U40" i="9"/>
  <c r="T40" i="9"/>
  <c r="U30" i="9"/>
  <c r="T30" i="9"/>
  <c r="U21" i="9"/>
  <c r="C21" i="9"/>
  <c r="B16" i="9"/>
  <c r="F26" i="9"/>
  <c r="E19" i="9"/>
  <c r="E35" i="9"/>
  <c r="U14" i="9"/>
  <c r="E32" i="9"/>
  <c r="E15" i="9"/>
  <c r="B14" i="9"/>
  <c r="F36" i="9"/>
  <c r="F44" i="9"/>
  <c r="E44" i="9"/>
  <c r="E36" i="9"/>
  <c r="D30" i="9"/>
  <c r="E41" i="9"/>
  <c r="F35" i="9"/>
  <c r="F23" i="9"/>
  <c r="F19" i="9"/>
  <c r="F32" i="9"/>
  <c r="C40" i="9"/>
  <c r="C16" i="9"/>
  <c r="E27" i="9"/>
  <c r="D21" i="9"/>
  <c r="F41" i="9"/>
  <c r="F22" i="9"/>
  <c r="D40" i="9"/>
  <c r="E22" i="9"/>
  <c r="K14" i="9"/>
  <c r="D14" i="9"/>
  <c r="F25" i="9"/>
  <c r="B21" i="9"/>
  <c r="F15" i="9"/>
  <c r="Y29" i="9" l="1"/>
  <c r="E29" i="9"/>
  <c r="J29" i="9"/>
  <c r="K11" i="9"/>
  <c r="Z11" i="9"/>
  <c r="C11" i="9"/>
  <c r="O11" i="9"/>
  <c r="D10" i="9"/>
  <c r="U11" i="9"/>
  <c r="D9" i="9"/>
  <c r="X8" i="9"/>
  <c r="X53" i="9" s="1"/>
  <c r="B11" i="9"/>
  <c r="Y11" i="9"/>
  <c r="C29" i="9"/>
  <c r="F29" i="9" s="1"/>
  <c r="J11" i="9"/>
  <c r="P11" i="9"/>
  <c r="D11" i="9"/>
  <c r="T11" i="9"/>
  <c r="K9" i="9"/>
  <c r="O9" i="9"/>
  <c r="Y9" i="9"/>
  <c r="J9" i="9"/>
  <c r="K10" i="9"/>
  <c r="J10" i="9"/>
  <c r="P9" i="9"/>
  <c r="P10" i="9"/>
  <c r="O10" i="9"/>
  <c r="N53" i="9"/>
  <c r="P8" i="9"/>
  <c r="O8" i="9"/>
  <c r="U9" i="9"/>
  <c r="T9" i="9"/>
  <c r="S8" i="9"/>
  <c r="U10" i="9"/>
  <c r="T10" i="9"/>
  <c r="Z9" i="9"/>
  <c r="Y10" i="9"/>
  <c r="Z10" i="9"/>
  <c r="H8" i="9"/>
  <c r="K8" i="9" s="1"/>
  <c r="C9" i="9"/>
  <c r="C8" i="9" s="1"/>
  <c r="G8" i="9"/>
  <c r="J8" i="9" s="1"/>
  <c r="B9" i="9"/>
  <c r="B8" i="9" s="1"/>
  <c r="F30" i="9"/>
  <c r="F21" i="9"/>
  <c r="E40" i="9"/>
  <c r="E30" i="9"/>
  <c r="E21" i="9"/>
  <c r="B10" i="9"/>
  <c r="C10" i="9"/>
  <c r="F40" i="9"/>
  <c r="E14" i="9"/>
  <c r="F14" i="9"/>
  <c r="E16" i="9"/>
  <c r="F16" i="9"/>
  <c r="S53" i="9" l="1"/>
  <c r="Z8" i="9"/>
  <c r="F11" i="9"/>
  <c r="Y8" i="9"/>
  <c r="E11" i="9"/>
  <c r="T8" i="9"/>
  <c r="U8" i="9"/>
  <c r="F10" i="9"/>
  <c r="E10" i="9"/>
  <c r="D8" i="9" l="1"/>
  <c r="D53" i="9" s="1"/>
  <c r="F9" i="9"/>
  <c r="E9" i="9"/>
  <c r="E8" i="9" l="1"/>
  <c r="F8" i="9"/>
</calcChain>
</file>

<file path=xl/sharedStrings.xml><?xml version="1.0" encoding="utf-8"?>
<sst xmlns="http://schemas.openxmlformats.org/spreadsheetml/2006/main" count="99" uniqueCount="68">
  <si>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</si>
  <si>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</si>
  <si>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</si>
  <si>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</si>
  <si>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</si>
  <si>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</si>
  <si>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ПОШЛИНА, СБОРЫ</t>
  </si>
  <si>
    <t>ЗАДОЛЖЕННОСТЬ И ПЕРЕРАСЧЕТЫ ПО ОТМЕНЕННЫМ НАЛОГАМ, СБОРАМ И ИНЫМ ОБЯЗАТЕЛЬНЫМ ПЛАТЕЖАМ</t>
  </si>
  <si>
    <t>ПЛАТЕЖИ ПРИ ПОЛЬЗОВАНИИ ПРИРОДНЫМИ РЕСУРСАМИ</t>
  </si>
  <si>
    <t>ШТРАФЫ, САНКЦИИ, ВОЗМЕЩЕНИЕ УЩЕРБА</t>
  </si>
  <si>
    <t xml:space="preserve"> Наименование показателя</t>
  </si>
  <si>
    <t>СПРАВКА ОБ  ИСПОЛНЕНИИ  КОНСОЛИДИРОВАННОГО БЮДЖЕТА  КАТАВ-ИВАНОВСКОГО МУНИЦИПАЛЬНОГО РАЙОНА</t>
  </si>
  <si>
    <t>ДОХОДЫ ОТ ИСПОЛЬЗОВАНИЯ ИМУЩЕСТВА, НАХОДЯЩЕГОСЯ В ГОСУДАРСТВЕННОЙ И МУНИЦИПАЛЬНОЙ СОБСТВЕННОСТИ, в т.ч.</t>
  </si>
  <si>
    <t>4</t>
  </si>
  <si>
    <t>5</t>
  </si>
  <si>
    <t>12</t>
  </si>
  <si>
    <t>13</t>
  </si>
  <si>
    <t>14</t>
  </si>
  <si>
    <t>15</t>
  </si>
  <si>
    <t xml:space="preserve">ВСЕГО   ДОХОДОВ, в т.ч.  </t>
  </si>
  <si>
    <t>ДОХОДЫ ОТ ПРОДАЖИ МАТЕРИАЛЬНЫХ И НЕМАТЕРИАЛЬНЫХ АКТИВОВ</t>
  </si>
  <si>
    <t>КОНСОЛИДИРОВАННЫЙ</t>
  </si>
  <si>
    <t>РАЙОННЫЙ</t>
  </si>
  <si>
    <t>КАТАВ-ИВАНОВСКОЕ ПОСЕЛЕНИЕ</t>
  </si>
  <si>
    <t>ЮРЮЗАНСКОЕ   ПОСЕЛЕНИЕ</t>
  </si>
  <si>
    <t>СЕЛЬСКИЕ  ПОСЕЛЕНИЯ</t>
  </si>
  <si>
    <t>ПРОЧИЕ НЕНАЛОГОВЫЕ ДОХОДЫ</t>
  </si>
  <si>
    <t>Транспортный налог</t>
  </si>
  <si>
    <t>НАЛОГ НА ДОБЫЧУ ПОЛЕЗНЫХ ИСКОПАЕМЫХ</t>
  </si>
  <si>
    <t xml:space="preserve"> </t>
  </si>
  <si>
    <t>Возврат остатков субсидий, субвенций прошлых лет (2 19)</t>
  </si>
  <si>
    <t>Доходы от возврата остатков субсидий,субвенций прошлых лет (2 18)</t>
  </si>
  <si>
    <t>ВСЕГО ДОХОДОВ (без КБК 218,219)</t>
  </si>
  <si>
    <t xml:space="preserve">ПРОЧИЕ  ПОСТУПЛЕНИЯ  (7 05) </t>
  </si>
  <si>
    <t>НАЛОГИ НА ТОВАРЫ</t>
  </si>
  <si>
    <t>Налог на нефтепродукты</t>
  </si>
  <si>
    <t>2.00. БЕЗВОЗМЕЗДНЫЕ  ПОСТУПЛЕНИЯ</t>
  </si>
  <si>
    <t>1.00. СОБСТВЕННЫЕ  ДОХОДЫ</t>
  </si>
  <si>
    <t xml:space="preserve">2.02. БЕЗВОЗМЕЗДНЫЕ  ПОСТУПЛЕНИЯ  ОТ ДРУГИХ  БЮДЖЕТОВ </t>
  </si>
  <si>
    <t>Процент исполнения к  году, %</t>
  </si>
  <si>
    <t>Бюджетные назначения на год</t>
  </si>
  <si>
    <t>ПРОЧИЕ БЕЗВОЗМЕЗДНЫЕ ПОСТУПЛЕНИЯ  (ПЛАТНЫЕ  2 07)</t>
  </si>
  <si>
    <t xml:space="preserve">  </t>
  </si>
  <si>
    <t>СОБСТВЕННЫЕ  ДОХОДЫ без 1.13. (платные услуги)</t>
  </si>
  <si>
    <t>ДОХОДЫ ОТ ОКАЗАНИЯ ПЛАТНЫХ УСЛУГ (РАБОТ) И КОМПЕНСАЦИИ ЗАТРАТ ГОСУДАРСТВА</t>
  </si>
  <si>
    <t>Доходы от оказания платных услуг (работ) 1.13.01.</t>
  </si>
  <si>
    <t>Доходы от компенсации затрат государства 1.13.02.</t>
  </si>
  <si>
    <r>
      <t xml:space="preserve">Налог, взимаемый в связи с </t>
    </r>
    <r>
      <rPr>
        <b/>
        <sz val="12"/>
        <rFont val="Arial Cyr"/>
        <charset val="204"/>
      </rPr>
      <t>применением упрощённой системы</t>
    </r>
  </si>
  <si>
    <r>
      <t xml:space="preserve">Единый налог на </t>
    </r>
    <r>
      <rPr>
        <b/>
        <sz val="12"/>
        <rFont val="Arial Cyr"/>
        <charset val="204"/>
      </rPr>
      <t>вмененный доход</t>
    </r>
    <r>
      <rPr>
        <sz val="12"/>
        <rFont val="Arial Cyr"/>
        <charset val="204"/>
      </rPr>
      <t xml:space="preserve"> для отдельных видов деятельности</t>
    </r>
  </si>
  <si>
    <r>
      <t xml:space="preserve">Единый </t>
    </r>
    <r>
      <rPr>
        <b/>
        <sz val="12"/>
        <rFont val="Arial Cyr"/>
        <charset val="204"/>
      </rPr>
      <t>сельскохозяйственный</t>
    </r>
    <r>
      <rPr>
        <sz val="12"/>
        <rFont val="Arial Cyr"/>
        <charset val="204"/>
      </rPr>
      <t xml:space="preserve"> налог</t>
    </r>
  </si>
  <si>
    <r>
      <t xml:space="preserve">Налог, взимаемый в связи с </t>
    </r>
    <r>
      <rPr>
        <b/>
        <sz val="12"/>
        <rFont val="Arial Cyr"/>
        <charset val="204"/>
      </rPr>
      <t>применением патентной системы</t>
    </r>
  </si>
  <si>
    <r>
      <t xml:space="preserve">Доходы, получаемые в виде арендной платы </t>
    </r>
    <r>
      <rPr>
        <b/>
        <sz val="12"/>
        <rFont val="Arial Cyr"/>
        <charset val="204"/>
      </rPr>
      <t>за земельные участки на которые не разграничена</t>
    </r>
  </si>
  <si>
    <r>
      <t xml:space="preserve">Доходы, получаемые в виде арендной платы </t>
    </r>
    <r>
      <rPr>
        <b/>
        <sz val="12"/>
        <rFont val="Arial Cyr"/>
        <charset val="204"/>
      </rPr>
      <t xml:space="preserve">за земельные участки, </t>
    </r>
    <r>
      <rPr>
        <sz val="12"/>
        <rFont val="Arial Cyr"/>
        <charset val="204"/>
      </rPr>
      <t>в собственности МО</t>
    </r>
  </si>
  <si>
    <r>
      <t xml:space="preserve">Доходы отсдачи в аренду  </t>
    </r>
    <r>
      <rPr>
        <b/>
        <sz val="12"/>
        <rFont val="Arial Cyr"/>
        <charset val="204"/>
      </rPr>
      <t>имущества</t>
    </r>
    <r>
      <rPr>
        <sz val="12"/>
        <rFont val="Arial Cyr"/>
        <charset val="204"/>
      </rPr>
      <t xml:space="preserve">, находящихся </t>
    </r>
    <r>
      <rPr>
        <b/>
        <sz val="12"/>
        <rFont val="Arial Cyr"/>
        <charset val="204"/>
      </rPr>
      <t xml:space="preserve">в оперативном управлении </t>
    </r>
  </si>
  <si>
    <r>
      <t xml:space="preserve">Доходы отсдачи в аренду  </t>
    </r>
    <r>
      <rPr>
        <b/>
        <sz val="12"/>
        <rFont val="Arial Cyr"/>
        <charset val="204"/>
      </rPr>
      <t>имущества, составляющего казну муниципальных районов</t>
    </r>
  </si>
  <si>
    <r>
      <rPr>
        <b/>
        <sz val="12"/>
        <rFont val="Arial Cyr"/>
        <charset val="204"/>
      </rPr>
      <t>Прочие</t>
    </r>
    <r>
      <rPr>
        <sz val="12"/>
        <rFont val="Arial Cyr"/>
        <charset val="204"/>
      </rPr>
      <t xml:space="preserve"> поступления от использования имущества </t>
    </r>
  </si>
  <si>
    <t>НЕНАЛОГОВЫЕ ДОХОДЫ</t>
  </si>
  <si>
    <r>
      <t>Доходы от</t>
    </r>
    <r>
      <rPr>
        <b/>
        <sz val="12"/>
        <rFont val="Arial Cyr"/>
        <charset val="204"/>
      </rPr>
      <t xml:space="preserve"> реализации</t>
    </r>
    <r>
      <rPr>
        <sz val="12"/>
        <rFont val="Arial Cyr"/>
        <charset val="204"/>
      </rPr>
      <t xml:space="preserve"> имущества</t>
    </r>
  </si>
  <si>
    <r>
      <t xml:space="preserve">Доходы от </t>
    </r>
    <r>
      <rPr>
        <b/>
        <sz val="12"/>
        <rFont val="Arial Cyr"/>
        <charset val="204"/>
      </rPr>
      <t xml:space="preserve">приватизации </t>
    </r>
    <r>
      <rPr>
        <sz val="12"/>
        <rFont val="Arial Cyr"/>
        <charset val="204"/>
      </rPr>
      <t>имущества</t>
    </r>
  </si>
  <si>
    <r>
      <t xml:space="preserve">Единица измерения:  </t>
    </r>
    <r>
      <rPr>
        <b/>
        <sz val="12"/>
        <rFont val="Times New Roman"/>
        <family val="1"/>
        <charset val="204"/>
      </rPr>
      <t>тыс.руб</t>
    </r>
    <r>
      <rPr>
        <sz val="12"/>
        <rFont val="Times New Roman"/>
        <family val="1"/>
        <charset val="204"/>
      </rPr>
      <t xml:space="preserve"> </t>
    </r>
  </si>
  <si>
    <t>НАЛОГОВЫЕ ДОХОДЫ</t>
  </si>
  <si>
    <r>
      <t xml:space="preserve">Доходы от </t>
    </r>
    <r>
      <rPr>
        <b/>
        <sz val="12"/>
        <rFont val="Arial Cyr"/>
        <charset val="204"/>
      </rPr>
      <t>реализации земельных</t>
    </r>
    <r>
      <rPr>
        <sz val="12"/>
        <rFont val="Arial Cyr"/>
        <charset val="204"/>
      </rPr>
      <t xml:space="preserve"> участков</t>
    </r>
  </si>
  <si>
    <t>Перечисления из бюджетов муниципальных районов  (2 08)</t>
  </si>
  <si>
    <t>оперативные данные</t>
  </si>
  <si>
    <t>Бюджетные назначения на январь-сентябрь</t>
  </si>
  <si>
    <t>Исполнение за январь-сентябрь</t>
  </si>
  <si>
    <t>Процент исполнения к плану 9 мес, %</t>
  </si>
  <si>
    <t>I.   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</si>
</sst>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;[Red]0"/>
    <numFmt numFmtId="165" formatCode="0.0;[Red]0.0"/>
    <numFmt numFmtId="166" formatCode="0.0"/>
    <numFmt numFmtId="167" formatCode="0.0_ ;\-0.0\ "/>
    <numFmt numFmtId="168" formatCode="0.0_ ;[Red]\-0.0\ "/>
    <numFmt numFmtId="169" formatCode="#,##0.0"/>
    <numFmt numFmtId="170" formatCode="#,##0.0;[Red]#,##0.0"/>
    <numFmt numFmtId="171" formatCode="#,##0.0_ ;[Red]\-#,##0.0\ "/>
  </numFmts>
  <fonts count="33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8"/>
      <name val="Arial Cyr"/>
      <family val="2"/>
      <charset val="204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b/>
      <sz val="14"/>
      <name val="Arial Cyr"/>
      <family val="2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4"/>
      <name val="Arial Cyr"/>
      <charset val="204"/>
    </font>
    <font>
      <sz val="14"/>
      <name val="Arial Cyr"/>
      <charset val="204"/>
    </font>
    <font>
      <b/>
      <sz val="11"/>
      <name val="Arial Cyr"/>
      <charset val="204"/>
    </font>
    <font>
      <sz val="14"/>
      <name val="Arial Cyr"/>
      <family val="2"/>
      <charset val="204"/>
    </font>
    <font>
      <sz val="16"/>
      <name val="Arial Cyr"/>
      <family val="2"/>
      <charset val="204"/>
    </font>
    <font>
      <sz val="10"/>
      <name val="Arial Cyr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b/>
      <sz val="14"/>
      <name val="Traditional Arabic"/>
      <family val="1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 Cyr"/>
      <family val="2"/>
      <charset val="204"/>
    </font>
    <font>
      <b/>
      <sz val="14.5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24"/>
      <name val="Times New Roman"/>
      <family val="1"/>
      <charset val="204"/>
    </font>
    <font>
      <sz val="24"/>
      <name val="Times New Roman"/>
      <family val="1"/>
      <charset val="204"/>
    </font>
    <font>
      <b/>
      <sz val="14"/>
      <color rgb="FFFF0000"/>
      <name val="Arial Cyr"/>
      <family val="2"/>
      <charset val="204"/>
    </font>
    <font>
      <b/>
      <sz val="18"/>
      <name val="Arial Cyr"/>
      <family val="2"/>
      <charset val="204"/>
    </font>
    <font>
      <b/>
      <sz val="26"/>
      <name val="Times New Roman"/>
      <family val="1"/>
      <charset val="204"/>
    </font>
    <font>
      <sz val="26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EB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250">
    <xf numFmtId="0" fontId="0" fillId="0" borderId="0" xfId="0"/>
    <xf numFmtId="0" fontId="3" fillId="0" borderId="0" xfId="0" applyFont="1"/>
    <xf numFmtId="49" fontId="3" fillId="0" borderId="0" xfId="0" applyNumberFormat="1" applyFont="1"/>
    <xf numFmtId="164" fontId="0" fillId="0" borderId="0" xfId="0" applyNumberFormat="1"/>
    <xf numFmtId="2" fontId="3" fillId="0" borderId="0" xfId="0" applyNumberFormat="1" applyFont="1"/>
    <xf numFmtId="2" fontId="0" fillId="0" borderId="0" xfId="0" applyNumberFormat="1"/>
    <xf numFmtId="164" fontId="1" fillId="0" borderId="0" xfId="0" applyNumberFormat="1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6" fillId="0" borderId="2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right" vertical="center" wrapText="1"/>
    </xf>
    <xf numFmtId="0" fontId="6" fillId="0" borderId="2" xfId="0" applyNumberFormat="1" applyFont="1" applyBorder="1" applyAlignment="1">
      <alignment horizontal="center" vertical="center"/>
    </xf>
    <xf numFmtId="2" fontId="1" fillId="0" borderId="0" xfId="0" applyNumberFormat="1" applyFont="1"/>
    <xf numFmtId="2" fontId="2" fillId="0" borderId="0" xfId="0" applyNumberFormat="1" applyFont="1"/>
    <xf numFmtId="164" fontId="8" fillId="2" borderId="5" xfId="0" applyNumberFormat="1" applyFont="1" applyFill="1" applyBorder="1" applyAlignment="1">
      <alignment horizontal="right" vertical="center"/>
    </xf>
    <xf numFmtId="2" fontId="13" fillId="0" borderId="0" xfId="0" applyNumberFormat="1" applyFont="1"/>
    <xf numFmtId="0" fontId="0" fillId="0" borderId="0" xfId="0" applyAlignment="1"/>
    <xf numFmtId="2" fontId="10" fillId="0" borderId="0" xfId="0" applyNumberFormat="1" applyFont="1"/>
    <xf numFmtId="166" fontId="3" fillId="0" borderId="0" xfId="0" applyNumberFormat="1" applyFont="1"/>
    <xf numFmtId="166" fontId="0" fillId="0" borderId="0" xfId="0" applyNumberFormat="1"/>
    <xf numFmtId="166" fontId="10" fillId="0" borderId="0" xfId="0" applyNumberFormat="1" applyFont="1"/>
    <xf numFmtId="166" fontId="6" fillId="0" borderId="2" xfId="0" applyNumberFormat="1" applyFont="1" applyBorder="1" applyAlignment="1">
      <alignment horizontal="center" vertical="center"/>
    </xf>
    <xf numFmtId="165" fontId="8" fillId="2" borderId="5" xfId="0" applyNumberFormat="1" applyFont="1" applyFill="1" applyBorder="1" applyAlignment="1">
      <alignment horizontal="right" vertical="center"/>
    </xf>
    <xf numFmtId="164" fontId="7" fillId="3" borderId="0" xfId="0" applyNumberFormat="1" applyFont="1" applyFill="1" applyAlignment="1">
      <alignment horizontal="right" vertical="center"/>
    </xf>
    <xf numFmtId="164" fontId="16" fillId="0" borderId="0" xfId="0" applyNumberFormat="1" applyFont="1"/>
    <xf numFmtId="0" fontId="14" fillId="0" borderId="0" xfId="0" applyFont="1"/>
    <xf numFmtId="49" fontId="6" fillId="0" borderId="12" xfId="0" applyNumberFormat="1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0" fontId="6" fillId="0" borderId="12" xfId="0" applyNumberFormat="1" applyFont="1" applyBorder="1" applyAlignment="1">
      <alignment horizontal="right" vertical="center" wrapText="1"/>
    </xf>
    <xf numFmtId="165" fontId="8" fillId="2" borderId="14" xfId="0" applyNumberFormat="1" applyFont="1" applyFill="1" applyBorder="1" applyAlignment="1">
      <alignment horizontal="right" vertical="center"/>
    </xf>
    <xf numFmtId="164" fontId="8" fillId="2" borderId="14" xfId="0" applyNumberFormat="1" applyFont="1" applyFill="1" applyBorder="1" applyAlignment="1">
      <alignment horizontal="right" vertical="center"/>
    </xf>
    <xf numFmtId="0" fontId="6" fillId="0" borderId="12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6" fillId="0" borderId="22" xfId="0" applyNumberFormat="1" applyFont="1" applyBorder="1" applyAlignment="1">
      <alignment horizontal="center" vertical="center" wrapText="1"/>
    </xf>
    <xf numFmtId="164" fontId="1" fillId="0" borderId="23" xfId="0" applyNumberFormat="1" applyFont="1" applyBorder="1" applyAlignment="1">
      <alignment horizontal="left" vertical="center" wrapText="1"/>
    </xf>
    <xf numFmtId="2" fontId="11" fillId="0" borderId="0" xfId="0" applyNumberFormat="1" applyFont="1"/>
    <xf numFmtId="49" fontId="14" fillId="0" borderId="0" xfId="0" applyNumberFormat="1" applyFont="1"/>
    <xf numFmtId="49" fontId="14" fillId="0" borderId="1" xfId="0" applyNumberFormat="1" applyFont="1" applyBorder="1" applyAlignment="1">
      <alignment horizontal="center" vertical="center"/>
    </xf>
    <xf numFmtId="0" fontId="11" fillId="0" borderId="0" xfId="0" applyFont="1"/>
    <xf numFmtId="166" fontId="11" fillId="0" borderId="0" xfId="0" applyNumberFormat="1" applyFont="1"/>
    <xf numFmtId="164" fontId="8" fillId="2" borderId="31" xfId="0" applyNumberFormat="1" applyFont="1" applyFill="1" applyBorder="1" applyAlignment="1">
      <alignment horizontal="right" vertical="center"/>
    </xf>
    <xf numFmtId="164" fontId="8" fillId="2" borderId="19" xfId="0" applyNumberFormat="1" applyFont="1" applyFill="1" applyBorder="1" applyAlignment="1">
      <alignment horizontal="right" vertical="center"/>
    </xf>
    <xf numFmtId="164" fontId="7" fillId="5" borderId="0" xfId="0" applyNumberFormat="1" applyFont="1" applyFill="1" applyAlignment="1">
      <alignment horizontal="right" vertical="center"/>
    </xf>
    <xf numFmtId="164" fontId="1" fillId="0" borderId="21" xfId="0" applyNumberFormat="1" applyFont="1" applyBorder="1" applyAlignment="1">
      <alignment horizontal="left" vertical="center" wrapText="1"/>
    </xf>
    <xf numFmtId="165" fontId="8" fillId="2" borderId="8" xfId="0" applyNumberFormat="1" applyFont="1" applyFill="1" applyBorder="1" applyAlignment="1">
      <alignment horizontal="right" vertical="center"/>
    </xf>
    <xf numFmtId="165" fontId="8" fillId="2" borderId="9" xfId="0" applyNumberFormat="1" applyFont="1" applyFill="1" applyBorder="1" applyAlignment="1">
      <alignment horizontal="right" vertical="center"/>
    </xf>
    <xf numFmtId="0" fontId="6" fillId="0" borderId="20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Continuous"/>
    </xf>
    <xf numFmtId="164" fontId="13" fillId="0" borderId="23" xfId="0" applyNumberFormat="1" applyFont="1" applyBorder="1" applyAlignment="1">
      <alignment horizontal="left" vertical="center" wrapText="1"/>
    </xf>
    <xf numFmtId="164" fontId="13" fillId="0" borderId="24" xfId="0" applyNumberFormat="1" applyFont="1" applyBorder="1" applyAlignment="1">
      <alignment horizontal="left" vertical="center" wrapText="1"/>
    </xf>
    <xf numFmtId="164" fontId="0" fillId="0" borderId="0" xfId="0" applyNumberFormat="1" applyFont="1"/>
    <xf numFmtId="164" fontId="19" fillId="3" borderId="40" xfId="0" applyNumberFormat="1" applyFont="1" applyFill="1" applyBorder="1" applyAlignment="1">
      <alignment vertical="center" wrapText="1"/>
    </xf>
    <xf numFmtId="164" fontId="19" fillId="5" borderId="33" xfId="0" applyNumberFormat="1" applyFont="1" applyFill="1" applyBorder="1" applyAlignment="1">
      <alignment vertical="center" wrapText="1"/>
    </xf>
    <xf numFmtId="164" fontId="21" fillId="6" borderId="40" xfId="0" applyNumberFormat="1" applyFont="1" applyFill="1" applyBorder="1" applyAlignment="1">
      <alignment vertical="center" wrapText="1"/>
    </xf>
    <xf numFmtId="164" fontId="14" fillId="6" borderId="0" xfId="0" applyNumberFormat="1" applyFont="1" applyFill="1" applyAlignment="1">
      <alignment horizontal="right" vertical="center"/>
    </xf>
    <xf numFmtId="164" fontId="22" fillId="7" borderId="22" xfId="0" applyNumberFormat="1" applyFont="1" applyFill="1" applyBorder="1" applyAlignment="1">
      <alignment horizontal="center" vertical="center" wrapText="1"/>
    </xf>
    <xf numFmtId="164" fontId="15" fillId="7" borderId="0" xfId="0" applyNumberFormat="1" applyFont="1" applyFill="1" applyAlignment="1">
      <alignment horizontal="right" vertical="center"/>
    </xf>
    <xf numFmtId="164" fontId="22" fillId="8" borderId="40" xfId="0" applyNumberFormat="1" applyFont="1" applyFill="1" applyBorder="1" applyAlignment="1">
      <alignment vertical="center" wrapText="1"/>
    </xf>
    <xf numFmtId="164" fontId="23" fillId="8" borderId="0" xfId="0" applyNumberFormat="1" applyFont="1" applyFill="1" applyAlignment="1">
      <alignment horizontal="right" vertical="center"/>
    </xf>
    <xf numFmtId="165" fontId="8" fillId="2" borderId="16" xfId="0" applyNumberFormat="1" applyFont="1" applyFill="1" applyBorder="1" applyAlignment="1">
      <alignment horizontal="right" vertical="center"/>
    </xf>
    <xf numFmtId="165" fontId="14" fillId="2" borderId="16" xfId="0" applyNumberFormat="1" applyFont="1" applyFill="1" applyBorder="1" applyAlignment="1">
      <alignment horizontal="right" vertical="center"/>
    </xf>
    <xf numFmtId="165" fontId="14" fillId="2" borderId="5" xfId="0" applyNumberFormat="1" applyFont="1" applyFill="1" applyBorder="1" applyAlignment="1">
      <alignment horizontal="right" vertical="center"/>
    </xf>
    <xf numFmtId="165" fontId="14" fillId="2" borderId="15" xfId="0" applyNumberFormat="1" applyFont="1" applyFill="1" applyBorder="1" applyAlignment="1">
      <alignment horizontal="right" vertical="center"/>
    </xf>
    <xf numFmtId="165" fontId="8" fillId="2" borderId="15" xfId="0" applyNumberFormat="1" applyFont="1" applyFill="1" applyBorder="1" applyAlignment="1">
      <alignment horizontal="right" vertical="center"/>
    </xf>
    <xf numFmtId="168" fontId="14" fillId="0" borderId="2" xfId="0" applyNumberFormat="1" applyFont="1" applyBorder="1" applyAlignment="1">
      <alignment horizontal="right" vertical="center"/>
    </xf>
    <xf numFmtId="165" fontId="8" fillId="2" borderId="32" xfId="0" applyNumberFormat="1" applyFont="1" applyFill="1" applyBorder="1" applyAlignment="1">
      <alignment horizontal="right" vertical="center"/>
    </xf>
    <xf numFmtId="165" fontId="14" fillId="2" borderId="32" xfId="0" applyNumberFormat="1" applyFont="1" applyFill="1" applyBorder="1" applyAlignment="1">
      <alignment horizontal="right" vertical="center"/>
    </xf>
    <xf numFmtId="168" fontId="8" fillId="0" borderId="2" xfId="0" applyNumberFormat="1" applyFont="1" applyBorder="1" applyAlignment="1">
      <alignment horizontal="right" vertical="center"/>
    </xf>
    <xf numFmtId="165" fontId="8" fillId="2" borderId="1" xfId="0" applyNumberFormat="1" applyFont="1" applyFill="1" applyBorder="1" applyAlignment="1">
      <alignment horizontal="right" vertical="center"/>
    </xf>
    <xf numFmtId="165" fontId="14" fillId="2" borderId="19" xfId="0" applyNumberFormat="1" applyFont="1" applyFill="1" applyBorder="1" applyAlignment="1">
      <alignment horizontal="right" vertical="center"/>
    </xf>
    <xf numFmtId="165" fontId="14" fillId="2" borderId="48" xfId="0" applyNumberFormat="1" applyFont="1" applyFill="1" applyBorder="1" applyAlignment="1">
      <alignment horizontal="right" vertical="center"/>
    </xf>
    <xf numFmtId="164" fontId="10" fillId="0" borderId="21" xfId="0" applyNumberFormat="1" applyFont="1" applyBorder="1" applyAlignment="1">
      <alignment horizontal="left" vertical="center" wrapText="1"/>
    </xf>
    <xf numFmtId="164" fontId="9" fillId="0" borderId="23" xfId="0" applyNumberFormat="1" applyFont="1" applyBorder="1" applyAlignment="1">
      <alignment horizontal="left" vertical="center" wrapText="1"/>
    </xf>
    <xf numFmtId="164" fontId="10" fillId="0" borderId="23" xfId="0" applyNumberFormat="1" applyFont="1" applyBorder="1" applyAlignment="1">
      <alignment horizontal="left" vertical="center" wrapText="1"/>
    </xf>
    <xf numFmtId="164" fontId="10" fillId="0" borderId="22" xfId="0" applyNumberFormat="1" applyFont="1" applyBorder="1" applyAlignment="1">
      <alignment horizontal="left" vertical="center" wrapText="1"/>
    </xf>
    <xf numFmtId="168" fontId="8" fillId="0" borderId="35" xfId="0" applyNumberFormat="1" applyFont="1" applyBorder="1" applyAlignment="1">
      <alignment horizontal="right" vertical="center"/>
    </xf>
    <xf numFmtId="168" fontId="8" fillId="0" borderId="46" xfId="0" applyNumberFormat="1" applyFont="1" applyBorder="1" applyAlignment="1">
      <alignment horizontal="right" vertical="center"/>
    </xf>
    <xf numFmtId="168" fontId="8" fillId="0" borderId="12" xfId="0" applyNumberFormat="1" applyFont="1" applyBorder="1" applyAlignment="1">
      <alignment horizontal="right" vertical="center"/>
    </xf>
    <xf numFmtId="168" fontId="14" fillId="0" borderId="1" xfId="0" applyNumberFormat="1" applyFont="1" applyBorder="1" applyAlignment="1">
      <alignment horizontal="right" vertical="center"/>
    </xf>
    <xf numFmtId="165" fontId="8" fillId="2" borderId="30" xfId="0" applyNumberFormat="1" applyFont="1" applyFill="1" applyBorder="1" applyAlignment="1">
      <alignment horizontal="right" vertical="center"/>
    </xf>
    <xf numFmtId="168" fontId="8" fillId="0" borderId="18" xfId="0" applyNumberFormat="1" applyFont="1" applyBorder="1" applyAlignment="1">
      <alignment horizontal="right" vertical="center"/>
    </xf>
    <xf numFmtId="168" fontId="8" fillId="0" borderId="29" xfId="0" applyNumberFormat="1" applyFont="1" applyBorder="1" applyAlignment="1">
      <alignment horizontal="right" vertical="center"/>
    </xf>
    <xf numFmtId="168" fontId="14" fillId="0" borderId="19" xfId="0" applyNumberFormat="1" applyFont="1" applyBorder="1" applyAlignment="1">
      <alignment horizontal="right" vertical="center"/>
    </xf>
    <xf numFmtId="165" fontId="14" fillId="2" borderId="30" xfId="0" applyNumberFormat="1" applyFont="1" applyFill="1" applyBorder="1" applyAlignment="1">
      <alignment horizontal="right" vertical="center"/>
    </xf>
    <xf numFmtId="1" fontId="6" fillId="0" borderId="48" xfId="0" applyNumberFormat="1" applyFont="1" applyBorder="1" applyAlignment="1">
      <alignment horizontal="center" vertical="center"/>
    </xf>
    <xf numFmtId="165" fontId="8" fillId="2" borderId="51" xfId="0" applyNumberFormat="1" applyFont="1" applyFill="1" applyBorder="1" applyAlignment="1">
      <alignment horizontal="right" vertical="center"/>
    </xf>
    <xf numFmtId="165" fontId="14" fillId="2" borderId="1" xfId="0" applyNumberFormat="1" applyFont="1" applyFill="1" applyBorder="1" applyAlignment="1">
      <alignment horizontal="right" vertical="center"/>
    </xf>
    <xf numFmtId="165" fontId="14" fillId="2" borderId="8" xfId="0" applyNumberFormat="1" applyFont="1" applyFill="1" applyBorder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165" fontId="8" fillId="2" borderId="19" xfId="0" applyNumberFormat="1" applyFont="1" applyFill="1" applyBorder="1" applyAlignment="1">
      <alignment horizontal="right" vertical="center"/>
    </xf>
    <xf numFmtId="165" fontId="8" fillId="10" borderId="54" xfId="0" applyNumberFormat="1" applyFont="1" applyFill="1" applyBorder="1" applyAlignment="1">
      <alignment horizontal="right" vertical="center"/>
    </xf>
    <xf numFmtId="165" fontId="8" fillId="10" borderId="55" xfId="0" applyNumberFormat="1" applyFont="1" applyFill="1" applyBorder="1" applyAlignment="1">
      <alignment horizontal="right" vertical="center"/>
    </xf>
    <xf numFmtId="165" fontId="8" fillId="10" borderId="56" xfId="0" applyNumberFormat="1" applyFont="1" applyFill="1" applyBorder="1" applyAlignment="1">
      <alignment horizontal="right" vertical="center"/>
    </xf>
    <xf numFmtId="164" fontId="0" fillId="10" borderId="57" xfId="0" applyNumberFormat="1" applyFill="1" applyBorder="1"/>
    <xf numFmtId="165" fontId="8" fillId="10" borderId="61" xfId="0" applyNumberFormat="1" applyFont="1" applyFill="1" applyBorder="1" applyAlignment="1">
      <alignment horizontal="right" vertical="center"/>
    </xf>
    <xf numFmtId="165" fontId="8" fillId="10" borderId="63" xfId="0" applyNumberFormat="1" applyFont="1" applyFill="1" applyBorder="1" applyAlignment="1">
      <alignment horizontal="right" vertical="center"/>
    </xf>
    <xf numFmtId="165" fontId="14" fillId="10" borderId="61" xfId="0" applyNumberFormat="1" applyFont="1" applyFill="1" applyBorder="1" applyAlignment="1">
      <alignment horizontal="right" vertical="center"/>
    </xf>
    <xf numFmtId="165" fontId="14" fillId="10" borderId="63" xfId="0" applyNumberFormat="1" applyFont="1" applyFill="1" applyBorder="1" applyAlignment="1">
      <alignment horizontal="right" vertical="center"/>
    </xf>
    <xf numFmtId="164" fontId="0" fillId="10" borderId="64" xfId="0" applyNumberFormat="1" applyFill="1" applyBorder="1"/>
    <xf numFmtId="164" fontId="20" fillId="10" borderId="52" xfId="0" applyNumberFormat="1" applyFont="1" applyFill="1" applyBorder="1" applyAlignment="1">
      <alignment horizontal="left" vertical="center" wrapText="1"/>
    </xf>
    <xf numFmtId="164" fontId="20" fillId="10" borderId="59" xfId="0" applyNumberFormat="1" applyFont="1" applyFill="1" applyBorder="1" applyAlignment="1">
      <alignment horizontal="left" vertical="center" wrapText="1"/>
    </xf>
    <xf numFmtId="0" fontId="0" fillId="9" borderId="0" xfId="0" applyFill="1" applyBorder="1"/>
    <xf numFmtId="0" fontId="0" fillId="9" borderId="0" xfId="0" applyFill="1" applyBorder="1" applyAlignment="1"/>
    <xf numFmtId="164" fontId="15" fillId="9" borderId="0" xfId="0" applyNumberFormat="1" applyFont="1" applyFill="1" applyBorder="1" applyAlignment="1">
      <alignment horizontal="right" vertical="center"/>
    </xf>
    <xf numFmtId="164" fontId="23" fillId="9" borderId="0" xfId="0" applyNumberFormat="1" applyFont="1" applyFill="1" applyBorder="1" applyAlignment="1">
      <alignment horizontal="right" vertical="center"/>
    </xf>
    <xf numFmtId="164" fontId="14" fillId="9" borderId="0" xfId="0" applyNumberFormat="1" applyFont="1" applyFill="1" applyBorder="1" applyAlignment="1">
      <alignment horizontal="right" vertical="center"/>
    </xf>
    <xf numFmtId="164" fontId="0" fillId="9" borderId="0" xfId="0" applyNumberFormat="1" applyFill="1" applyBorder="1"/>
    <xf numFmtId="164" fontId="1" fillId="9" borderId="0" xfId="0" applyNumberFormat="1" applyFont="1" applyFill="1" applyBorder="1"/>
    <xf numFmtId="164" fontId="0" fillId="9" borderId="0" xfId="0" applyNumberFormat="1" applyFont="1" applyFill="1" applyBorder="1"/>
    <xf numFmtId="164" fontId="16" fillId="9" borderId="0" xfId="0" applyNumberFormat="1" applyFont="1" applyFill="1" applyBorder="1"/>
    <xf numFmtId="164" fontId="7" fillId="9" borderId="0" xfId="0" applyNumberFormat="1" applyFont="1" applyFill="1" applyBorder="1" applyAlignment="1">
      <alignment horizontal="right" vertical="center"/>
    </xf>
    <xf numFmtId="0" fontId="11" fillId="9" borderId="0" xfId="0" applyFont="1" applyFill="1" applyBorder="1"/>
    <xf numFmtId="1" fontId="6" fillId="0" borderId="66" xfId="0" applyNumberFormat="1" applyFont="1" applyBorder="1" applyAlignment="1">
      <alignment horizontal="center" vertical="center"/>
    </xf>
    <xf numFmtId="165" fontId="8" fillId="10" borderId="69" xfId="0" applyNumberFormat="1" applyFont="1" applyFill="1" applyBorder="1" applyAlignment="1">
      <alignment horizontal="right" vertical="center"/>
    </xf>
    <xf numFmtId="165" fontId="8" fillId="2" borderId="70" xfId="0" applyNumberFormat="1" applyFont="1" applyFill="1" applyBorder="1" applyAlignment="1">
      <alignment horizontal="right" vertical="center"/>
    </xf>
    <xf numFmtId="165" fontId="14" fillId="2" borderId="28" xfId="0" applyNumberFormat="1" applyFont="1" applyFill="1" applyBorder="1" applyAlignment="1">
      <alignment horizontal="right" vertical="center"/>
    </xf>
    <xf numFmtId="165" fontId="8" fillId="2" borderId="28" xfId="0" applyNumberFormat="1" applyFont="1" applyFill="1" applyBorder="1" applyAlignment="1">
      <alignment horizontal="right" vertical="center"/>
    </xf>
    <xf numFmtId="165" fontId="8" fillId="2" borderId="66" xfId="0" applyNumberFormat="1" applyFont="1" applyFill="1" applyBorder="1" applyAlignment="1">
      <alignment horizontal="right" vertical="center"/>
    </xf>
    <xf numFmtId="165" fontId="14" fillId="10" borderId="64" xfId="0" applyNumberFormat="1" applyFont="1" applyFill="1" applyBorder="1" applyAlignment="1">
      <alignment horizontal="right" vertical="center"/>
    </xf>
    <xf numFmtId="165" fontId="8" fillId="2" borderId="58" xfId="0" applyNumberFormat="1" applyFont="1" applyFill="1" applyBorder="1" applyAlignment="1">
      <alignment horizontal="right" vertical="center"/>
    </xf>
    <xf numFmtId="166" fontId="8" fillId="0" borderId="28" xfId="0" applyNumberFormat="1" applyFont="1" applyBorder="1" applyAlignment="1">
      <alignment horizontal="right" vertical="center"/>
    </xf>
    <xf numFmtId="165" fontId="14" fillId="2" borderId="67" xfId="0" applyNumberFormat="1" applyFont="1" applyFill="1" applyBorder="1" applyAlignment="1">
      <alignment horizontal="right" vertical="center"/>
    </xf>
    <xf numFmtId="0" fontId="0" fillId="9" borderId="45" xfId="0" applyFill="1" applyBorder="1"/>
    <xf numFmtId="0" fontId="0" fillId="9" borderId="45" xfId="0" applyFill="1" applyBorder="1" applyAlignment="1"/>
    <xf numFmtId="164" fontId="15" fillId="9" borderId="45" xfId="0" applyNumberFormat="1" applyFont="1" applyFill="1" applyBorder="1" applyAlignment="1">
      <alignment horizontal="right" vertical="center"/>
    </xf>
    <xf numFmtId="164" fontId="23" fillId="9" borderId="45" xfId="0" applyNumberFormat="1" applyFont="1" applyFill="1" applyBorder="1" applyAlignment="1">
      <alignment horizontal="right" vertical="center"/>
    </xf>
    <xf numFmtId="164" fontId="14" fillId="9" borderId="45" xfId="0" applyNumberFormat="1" applyFont="1" applyFill="1" applyBorder="1" applyAlignment="1">
      <alignment horizontal="right" vertical="center"/>
    </xf>
    <xf numFmtId="164" fontId="0" fillId="9" borderId="45" xfId="0" applyNumberFormat="1" applyFill="1" applyBorder="1"/>
    <xf numFmtId="164" fontId="1" fillId="9" borderId="45" xfId="0" applyNumberFormat="1" applyFont="1" applyFill="1" applyBorder="1"/>
    <xf numFmtId="164" fontId="0" fillId="9" borderId="45" xfId="0" applyNumberFormat="1" applyFont="1" applyFill="1" applyBorder="1"/>
    <xf numFmtId="164" fontId="16" fillId="9" borderId="45" xfId="0" applyNumberFormat="1" applyFont="1" applyFill="1" applyBorder="1"/>
    <xf numFmtId="164" fontId="7" fillId="9" borderId="45" xfId="0" applyNumberFormat="1" applyFont="1" applyFill="1" applyBorder="1" applyAlignment="1">
      <alignment horizontal="right" vertical="center"/>
    </xf>
    <xf numFmtId="0" fontId="11" fillId="9" borderId="45" xfId="0" applyFont="1" applyFill="1" applyBorder="1"/>
    <xf numFmtId="167" fontId="14" fillId="2" borderId="5" xfId="0" applyNumberFormat="1" applyFont="1" applyFill="1" applyBorder="1" applyAlignment="1">
      <alignment horizontal="right" vertical="center"/>
    </xf>
    <xf numFmtId="167" fontId="14" fillId="2" borderId="16" xfId="0" applyNumberFormat="1" applyFont="1" applyFill="1" applyBorder="1" applyAlignment="1">
      <alignment horizontal="right" vertical="center"/>
    </xf>
    <xf numFmtId="167" fontId="8" fillId="2" borderId="5" xfId="0" applyNumberFormat="1" applyFont="1" applyFill="1" applyBorder="1" applyAlignment="1">
      <alignment horizontal="right" vertical="center"/>
    </xf>
    <xf numFmtId="167" fontId="8" fillId="2" borderId="16" xfId="0" applyNumberFormat="1" applyFont="1" applyFill="1" applyBorder="1" applyAlignment="1">
      <alignment horizontal="right" vertical="center"/>
    </xf>
    <xf numFmtId="167" fontId="14" fillId="2" borderId="8" xfId="0" applyNumberFormat="1" applyFont="1" applyFill="1" applyBorder="1" applyAlignment="1">
      <alignment horizontal="right" vertical="center"/>
    </xf>
    <xf numFmtId="167" fontId="8" fillId="2" borderId="8" xfId="0" applyNumberFormat="1" applyFont="1" applyFill="1" applyBorder="1" applyAlignment="1">
      <alignment horizontal="right" vertical="center"/>
    </xf>
    <xf numFmtId="2" fontId="0" fillId="0" borderId="0" xfId="0" applyNumberFormat="1" applyBorder="1"/>
    <xf numFmtId="2" fontId="3" fillId="0" borderId="0" xfId="0" applyNumberFormat="1" applyFont="1" applyBorder="1"/>
    <xf numFmtId="0" fontId="0" fillId="0" borderId="0" xfId="0" applyBorder="1"/>
    <xf numFmtId="2" fontId="3" fillId="0" borderId="72" xfId="0" applyNumberFormat="1" applyFont="1" applyBorder="1"/>
    <xf numFmtId="166" fontId="11" fillId="0" borderId="73" xfId="0" applyNumberFormat="1" applyFont="1" applyBorder="1"/>
    <xf numFmtId="165" fontId="24" fillId="6" borderId="41" xfId="0" applyNumberFormat="1" applyFont="1" applyFill="1" applyBorder="1" applyAlignment="1">
      <alignment horizontal="right" vertical="center"/>
    </xf>
    <xf numFmtId="165" fontId="24" fillId="6" borderId="42" xfId="0" applyNumberFormat="1" applyFont="1" applyFill="1" applyBorder="1" applyAlignment="1">
      <alignment horizontal="right" vertical="center"/>
    </xf>
    <xf numFmtId="165" fontId="24" fillId="6" borderId="49" xfId="0" applyNumberFormat="1" applyFont="1" applyFill="1" applyBorder="1" applyAlignment="1">
      <alignment horizontal="right" vertical="center"/>
    </xf>
    <xf numFmtId="165" fontId="24" fillId="6" borderId="68" xfId="0" applyNumberFormat="1" applyFont="1" applyFill="1" applyBorder="1" applyAlignment="1">
      <alignment horizontal="right" vertical="center"/>
    </xf>
    <xf numFmtId="170" fontId="8" fillId="2" borderId="34" xfId="0" applyNumberFormat="1" applyFont="1" applyFill="1" applyBorder="1" applyAlignment="1">
      <alignment horizontal="right" vertical="center"/>
    </xf>
    <xf numFmtId="170" fontId="8" fillId="2" borderId="8" xfId="0" applyNumberFormat="1" applyFont="1" applyFill="1" applyBorder="1" applyAlignment="1">
      <alignment horizontal="right" vertical="center"/>
    </xf>
    <xf numFmtId="171" fontId="8" fillId="0" borderId="35" xfId="0" applyNumberFormat="1" applyFont="1" applyBorder="1" applyAlignment="1">
      <alignment horizontal="right" vertical="center"/>
    </xf>
    <xf numFmtId="169" fontId="24" fillId="6" borderId="41" xfId="0" applyNumberFormat="1" applyFont="1" applyFill="1" applyBorder="1" applyAlignment="1">
      <alignment horizontal="right" vertical="center"/>
    </xf>
    <xf numFmtId="169" fontId="8" fillId="10" borderId="56" xfId="0" applyNumberFormat="1" applyFont="1" applyFill="1" applyBorder="1" applyAlignment="1">
      <alignment horizontal="right" vertical="center"/>
    </xf>
    <xf numFmtId="169" fontId="8" fillId="0" borderId="8" xfId="0" applyNumberFormat="1" applyFont="1" applyBorder="1" applyAlignment="1">
      <alignment horizontal="right" vertical="center"/>
    </xf>
    <xf numFmtId="169" fontId="14" fillId="0" borderId="17" xfId="0" applyNumberFormat="1" applyFont="1" applyBorder="1" applyAlignment="1">
      <alignment horizontal="right" vertical="center"/>
    </xf>
    <xf numFmtId="169" fontId="14" fillId="0" borderId="5" xfId="0" applyNumberFormat="1" applyFont="1" applyBorder="1" applyAlignment="1">
      <alignment horizontal="right" vertical="center"/>
    </xf>
    <xf numFmtId="169" fontId="8" fillId="0" borderId="17" xfId="0" applyNumberFormat="1" applyFont="1" applyBorder="1" applyAlignment="1">
      <alignment horizontal="right" vertical="center"/>
    </xf>
    <xf numFmtId="169" fontId="8" fillId="0" borderId="6" xfId="0" applyNumberFormat="1" applyFont="1" applyBorder="1" applyAlignment="1">
      <alignment horizontal="right" vertical="center"/>
    </xf>
    <xf numFmtId="169" fontId="8" fillId="0" borderId="5" xfId="0" applyNumberFormat="1" applyFont="1" applyBorder="1" applyAlignment="1">
      <alignment horizontal="right" vertical="center"/>
    </xf>
    <xf numFmtId="169" fontId="14" fillId="0" borderId="6" xfId="0" applyNumberFormat="1" applyFont="1" applyBorder="1" applyAlignment="1">
      <alignment horizontal="right" vertical="center"/>
    </xf>
    <xf numFmtId="169" fontId="8" fillId="0" borderId="12" xfId="0" applyNumberFormat="1" applyFont="1" applyBorder="1" applyAlignment="1">
      <alignment horizontal="right" vertical="center"/>
    </xf>
    <xf numFmtId="169" fontId="8" fillId="0" borderId="2" xfId="0" applyNumberFormat="1" applyFont="1" applyBorder="1" applyAlignment="1">
      <alignment horizontal="right" vertical="center"/>
    </xf>
    <xf numFmtId="169" fontId="8" fillId="0" borderId="1" xfId="0" applyNumberFormat="1" applyFont="1" applyBorder="1" applyAlignment="1">
      <alignment horizontal="right" vertical="center"/>
    </xf>
    <xf numFmtId="169" fontId="8" fillId="10" borderId="60" xfId="0" applyNumberFormat="1" applyFont="1" applyFill="1" applyBorder="1" applyAlignment="1">
      <alignment horizontal="right" vertical="center"/>
    </xf>
    <xf numFmtId="169" fontId="8" fillId="10" borderId="61" xfId="0" applyNumberFormat="1" applyFont="1" applyFill="1" applyBorder="1" applyAlignment="1">
      <alignment horizontal="right" vertical="center"/>
    </xf>
    <xf numFmtId="169" fontId="8" fillId="0" borderId="47" xfId="0" applyNumberFormat="1" applyFont="1" applyBorder="1" applyAlignment="1">
      <alignment horizontal="right" vertical="center"/>
    </xf>
    <xf numFmtId="169" fontId="8" fillId="0" borderId="9" xfId="0" applyNumberFormat="1" applyFont="1" applyBorder="1" applyAlignment="1">
      <alignment horizontal="right" vertical="center"/>
    </xf>
    <xf numFmtId="169" fontId="8" fillId="0" borderId="58" xfId="0" applyNumberFormat="1" applyFont="1" applyBorder="1" applyAlignment="1">
      <alignment horizontal="right" vertical="center"/>
    </xf>
    <xf numFmtId="169" fontId="14" fillId="0" borderId="12" xfId="0" applyNumberFormat="1" applyFont="1" applyBorder="1" applyAlignment="1">
      <alignment horizontal="right" vertical="center"/>
    </xf>
    <xf numFmtId="169" fontId="14" fillId="0" borderId="2" xfId="0" applyNumberFormat="1" applyFont="1" applyBorder="1" applyAlignment="1">
      <alignment horizontal="right" vertical="center"/>
    </xf>
    <xf numFmtId="169" fontId="14" fillId="0" borderId="1" xfId="0" applyNumberFormat="1" applyFont="1" applyBorder="1" applyAlignment="1">
      <alignment horizontal="right" vertical="center"/>
    </xf>
    <xf numFmtId="169" fontId="24" fillId="6" borderId="44" xfId="0" applyNumberFormat="1" applyFont="1" applyFill="1" applyBorder="1" applyAlignment="1">
      <alignment horizontal="right" vertical="center"/>
    </xf>
    <xf numFmtId="169" fontId="8" fillId="10" borderId="53" xfId="0" applyNumberFormat="1" applyFont="1" applyFill="1" applyBorder="1" applyAlignment="1">
      <alignment horizontal="right" vertical="center"/>
    </xf>
    <xf numFmtId="169" fontId="8" fillId="10" borderId="54" xfId="0" applyNumberFormat="1" applyFont="1" applyFill="1" applyBorder="1" applyAlignment="1">
      <alignment horizontal="right" vertical="center"/>
    </xf>
    <xf numFmtId="169" fontId="8" fillId="2" borderId="47" xfId="0" applyNumberFormat="1" applyFont="1" applyFill="1" applyBorder="1" applyAlignment="1">
      <alignment horizontal="right" vertical="center"/>
    </xf>
    <xf numFmtId="169" fontId="8" fillId="2" borderId="8" xfId="0" applyNumberFormat="1" applyFont="1" applyFill="1" applyBorder="1" applyAlignment="1">
      <alignment horizontal="right" vertical="center"/>
    </xf>
    <xf numFmtId="169" fontId="8" fillId="2" borderId="9" xfId="0" applyNumberFormat="1" applyFont="1" applyFill="1" applyBorder="1" applyAlignment="1">
      <alignment horizontal="right" vertical="center"/>
    </xf>
    <xf numFmtId="169" fontId="12" fillId="2" borderId="12" xfId="0" applyNumberFormat="1" applyFont="1" applyFill="1" applyBorder="1" applyAlignment="1">
      <alignment horizontal="right" vertical="center"/>
    </xf>
    <xf numFmtId="169" fontId="12" fillId="2" borderId="5" xfId="0" applyNumberFormat="1" applyFont="1" applyFill="1" applyBorder="1" applyAlignment="1">
      <alignment horizontal="right" vertical="center"/>
    </xf>
    <xf numFmtId="169" fontId="14" fillId="2" borderId="6" xfId="0" applyNumberFormat="1" applyFont="1" applyFill="1" applyBorder="1" applyAlignment="1">
      <alignment horizontal="right" vertical="center"/>
    </xf>
    <xf numFmtId="169" fontId="8" fillId="2" borderId="17" xfId="0" applyNumberFormat="1" applyFont="1" applyFill="1" applyBorder="1" applyAlignment="1">
      <alignment horizontal="right" vertical="center"/>
    </xf>
    <xf numFmtId="169" fontId="12" fillId="2" borderId="17" xfId="0" applyNumberFormat="1" applyFont="1" applyFill="1" applyBorder="1" applyAlignment="1">
      <alignment horizontal="right" vertical="center"/>
    </xf>
    <xf numFmtId="169" fontId="8" fillId="2" borderId="5" xfId="0" applyNumberFormat="1" applyFont="1" applyFill="1" applyBorder="1" applyAlignment="1">
      <alignment horizontal="right" vertical="center"/>
    </xf>
    <xf numFmtId="169" fontId="8" fillId="2" borderId="6" xfId="0" applyNumberFormat="1" applyFont="1" applyFill="1" applyBorder="1" applyAlignment="1">
      <alignment horizontal="right" vertical="center"/>
    </xf>
    <xf numFmtId="169" fontId="12" fillId="2" borderId="6" xfId="0" applyNumberFormat="1" applyFont="1" applyFill="1" applyBorder="1" applyAlignment="1">
      <alignment horizontal="right" vertical="center"/>
    </xf>
    <xf numFmtId="169" fontId="8" fillId="2" borderId="12" xfId="0" applyNumberFormat="1" applyFont="1" applyFill="1" applyBorder="1" applyAlignment="1">
      <alignment horizontal="right" vertical="center"/>
    </xf>
    <xf numFmtId="169" fontId="8" fillId="2" borderId="1" xfId="0" applyNumberFormat="1" applyFont="1" applyFill="1" applyBorder="1" applyAlignment="1">
      <alignment horizontal="right" vertical="center"/>
    </xf>
    <xf numFmtId="169" fontId="8" fillId="2" borderId="2" xfId="0" applyNumberFormat="1" applyFont="1" applyFill="1" applyBorder="1" applyAlignment="1">
      <alignment horizontal="right" vertical="center"/>
    </xf>
    <xf numFmtId="169" fontId="8" fillId="2" borderId="18" xfId="0" applyNumberFormat="1" applyFont="1" applyFill="1" applyBorder="1" applyAlignment="1">
      <alignment horizontal="right" vertical="center"/>
    </xf>
    <xf numFmtId="169" fontId="8" fillId="10" borderId="62" xfId="0" applyNumberFormat="1" applyFont="1" applyFill="1" applyBorder="1" applyAlignment="1">
      <alignment horizontal="right" vertical="center"/>
    </xf>
    <xf numFmtId="169" fontId="8" fillId="0" borderId="4" xfId="0" applyNumberFormat="1" applyFont="1" applyBorder="1" applyAlignment="1">
      <alignment horizontal="right" vertical="center"/>
    </xf>
    <xf numFmtId="169" fontId="8" fillId="0" borderId="18" xfId="0" applyNumberFormat="1" applyFont="1" applyBorder="1" applyAlignment="1">
      <alignment horizontal="right" vertical="center"/>
    </xf>
    <xf numFmtId="169" fontId="14" fillId="9" borderId="2" xfId="0" applyNumberFormat="1" applyFont="1" applyFill="1" applyBorder="1" applyAlignment="1">
      <alignment horizontal="right" vertical="center"/>
    </xf>
    <xf numFmtId="169" fontId="14" fillId="9" borderId="6" xfId="0" applyNumberFormat="1" applyFont="1" applyFill="1" applyBorder="1" applyAlignment="1">
      <alignment horizontal="right" vertical="center"/>
    </xf>
    <xf numFmtId="166" fontId="11" fillId="0" borderId="0" xfId="0" applyNumberFormat="1" applyFont="1" applyBorder="1"/>
    <xf numFmtId="0" fontId="25" fillId="0" borderId="0" xfId="0" applyFont="1" applyAlignment="1">
      <alignment horizontal="left"/>
    </xf>
    <xf numFmtId="171" fontId="14" fillId="0" borderId="1" xfId="0" applyNumberFormat="1" applyFont="1" applyBorder="1" applyAlignment="1">
      <alignment horizontal="right" vertical="center"/>
    </xf>
    <xf numFmtId="171" fontId="14" fillId="0" borderId="19" xfId="0" applyNumberFormat="1" applyFont="1" applyBorder="1" applyAlignment="1">
      <alignment horizontal="right" vertical="center"/>
    </xf>
    <xf numFmtId="169" fontId="12" fillId="0" borderId="0" xfId="0" applyNumberFormat="1" applyFont="1" applyAlignment="1">
      <alignment horizontal="left"/>
    </xf>
    <xf numFmtId="169" fontId="29" fillId="2" borderId="19" xfId="0" applyNumberFormat="1" applyFont="1" applyFill="1" applyBorder="1" applyAlignment="1">
      <alignment horizontal="right" vertical="center"/>
    </xf>
    <xf numFmtId="165" fontId="11" fillId="10" borderId="61" xfId="0" applyNumberFormat="1" applyFont="1" applyFill="1" applyBorder="1" applyAlignment="1">
      <alignment horizontal="right" vertical="center"/>
    </xf>
    <xf numFmtId="165" fontId="11" fillId="10" borderId="63" xfId="0" applyNumberFormat="1" applyFont="1" applyFill="1" applyBorder="1" applyAlignment="1">
      <alignment horizontal="right" vertical="center"/>
    </xf>
    <xf numFmtId="169" fontId="12" fillId="0" borderId="0" xfId="0" applyNumberFormat="1" applyFont="1" applyAlignment="1">
      <alignment horizontal="center" vertical="center"/>
    </xf>
    <xf numFmtId="169" fontId="11" fillId="0" borderId="0" xfId="0" applyNumberFormat="1" applyFont="1"/>
    <xf numFmtId="49" fontId="1" fillId="0" borderId="10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center" vertical="center" wrapText="1"/>
    </xf>
    <xf numFmtId="166" fontId="1" fillId="0" borderId="50" xfId="0" applyNumberFormat="1" applyFont="1" applyBorder="1" applyAlignment="1">
      <alignment horizontal="center" vertical="center" wrapText="1"/>
    </xf>
    <xf numFmtId="166" fontId="1" fillId="0" borderId="11" xfId="0" applyNumberFormat="1" applyFont="1" applyBorder="1" applyAlignment="1">
      <alignment horizontal="center" vertical="center" wrapText="1"/>
    </xf>
    <xf numFmtId="166" fontId="1" fillId="0" borderId="65" xfId="0" applyNumberFormat="1" applyFont="1" applyBorder="1" applyAlignment="1">
      <alignment horizontal="center" vertical="center" wrapText="1"/>
    </xf>
    <xf numFmtId="169" fontId="30" fillId="8" borderId="44" xfId="0" applyNumberFormat="1" applyFont="1" applyFill="1" applyBorder="1" applyAlignment="1">
      <alignment horizontal="right" vertical="center"/>
    </xf>
    <xf numFmtId="169" fontId="30" fillId="8" borderId="41" xfId="0" applyNumberFormat="1" applyFont="1" applyFill="1" applyBorder="1" applyAlignment="1">
      <alignment horizontal="right" vertical="center"/>
    </xf>
    <xf numFmtId="165" fontId="30" fillId="8" borderId="41" xfId="0" applyNumberFormat="1" applyFont="1" applyFill="1" applyBorder="1" applyAlignment="1">
      <alignment horizontal="right" vertical="center"/>
    </xf>
    <xf numFmtId="165" fontId="30" fillId="8" borderId="42" xfId="0" applyNumberFormat="1" applyFont="1" applyFill="1" applyBorder="1" applyAlignment="1">
      <alignment horizontal="right" vertical="center"/>
    </xf>
    <xf numFmtId="165" fontId="30" fillId="8" borderId="49" xfId="0" applyNumberFormat="1" applyFont="1" applyFill="1" applyBorder="1" applyAlignment="1">
      <alignment horizontal="right" vertical="center"/>
    </xf>
    <xf numFmtId="165" fontId="30" fillId="8" borderId="68" xfId="0" applyNumberFormat="1" applyFont="1" applyFill="1" applyBorder="1" applyAlignment="1">
      <alignment horizontal="right" vertical="center"/>
    </xf>
    <xf numFmtId="169" fontId="30" fillId="7" borderId="18" xfId="0" applyNumberFormat="1" applyFont="1" applyFill="1" applyBorder="1" applyAlignment="1">
      <alignment horizontal="right" vertical="center" wrapText="1"/>
    </xf>
    <xf numFmtId="169" fontId="30" fillId="7" borderId="19" xfId="0" applyNumberFormat="1" applyFont="1" applyFill="1" applyBorder="1" applyAlignment="1">
      <alignment horizontal="right" vertical="center" wrapText="1"/>
    </xf>
    <xf numFmtId="165" fontId="30" fillId="7" borderId="19" xfId="0" applyNumberFormat="1" applyFont="1" applyFill="1" applyBorder="1" applyAlignment="1">
      <alignment horizontal="right" vertical="center"/>
    </xf>
    <xf numFmtId="165" fontId="30" fillId="7" borderId="30" xfId="0" applyNumberFormat="1" applyFont="1" applyFill="1" applyBorder="1" applyAlignment="1">
      <alignment horizontal="right" vertical="center"/>
    </xf>
    <xf numFmtId="165" fontId="30" fillId="7" borderId="67" xfId="0" applyNumberFormat="1" applyFont="1" applyFill="1" applyBorder="1" applyAlignment="1">
      <alignment horizontal="right" vertical="center"/>
    </xf>
    <xf numFmtId="169" fontId="30" fillId="3" borderId="41" xfId="0" applyNumberFormat="1" applyFont="1" applyFill="1" applyBorder="1" applyAlignment="1">
      <alignment horizontal="right" vertical="center"/>
    </xf>
    <xf numFmtId="165" fontId="30" fillId="3" borderId="41" xfId="0" applyNumberFormat="1" applyFont="1" applyFill="1" applyBorder="1" applyAlignment="1">
      <alignment horizontal="right" vertical="center"/>
    </xf>
    <xf numFmtId="165" fontId="30" fillId="3" borderId="42" xfId="0" applyNumberFormat="1" applyFont="1" applyFill="1" applyBorder="1" applyAlignment="1">
      <alignment horizontal="right" vertical="center"/>
    </xf>
    <xf numFmtId="165" fontId="30" fillId="4" borderId="41" xfId="0" applyNumberFormat="1" applyFont="1" applyFill="1" applyBorder="1" applyAlignment="1">
      <alignment horizontal="right" vertical="center"/>
    </xf>
    <xf numFmtId="170" fontId="30" fillId="3" borderId="41" xfId="0" applyNumberFormat="1" applyFont="1" applyFill="1" applyBorder="1" applyAlignment="1">
      <alignment horizontal="right" vertical="center"/>
    </xf>
    <xf numFmtId="165" fontId="30" fillId="3" borderId="43" xfId="0" applyNumberFormat="1" applyFont="1" applyFill="1" applyBorder="1" applyAlignment="1">
      <alignment horizontal="right" vertical="center"/>
    </xf>
    <xf numFmtId="165" fontId="30" fillId="3" borderId="68" xfId="0" applyNumberFormat="1" applyFont="1" applyFill="1" applyBorder="1" applyAlignment="1">
      <alignment horizontal="right" vertical="center"/>
    </xf>
    <xf numFmtId="169" fontId="30" fillId="5" borderId="36" xfId="0" applyNumberFormat="1" applyFont="1" applyFill="1" applyBorder="1" applyAlignment="1">
      <alignment horizontal="right" vertical="center"/>
    </xf>
    <xf numFmtId="169" fontId="30" fillId="5" borderId="37" xfId="0" applyNumberFormat="1" applyFont="1" applyFill="1" applyBorder="1" applyAlignment="1">
      <alignment horizontal="right" vertical="center"/>
    </xf>
    <xf numFmtId="165" fontId="30" fillId="5" borderId="37" xfId="0" applyNumberFormat="1" applyFont="1" applyFill="1" applyBorder="1" applyAlignment="1">
      <alignment horizontal="right" vertical="center"/>
    </xf>
    <xf numFmtId="165" fontId="30" fillId="5" borderId="38" xfId="0" applyNumberFormat="1" applyFont="1" applyFill="1" applyBorder="1" applyAlignment="1">
      <alignment horizontal="right" vertical="center"/>
    </xf>
    <xf numFmtId="170" fontId="30" fillId="5" borderId="36" xfId="0" applyNumberFormat="1" applyFont="1" applyFill="1" applyBorder="1" applyAlignment="1">
      <alignment horizontal="right" vertical="center"/>
    </xf>
    <xf numFmtId="170" fontId="30" fillId="5" borderId="37" xfId="0" applyNumberFormat="1" applyFont="1" applyFill="1" applyBorder="1" applyAlignment="1">
      <alignment horizontal="right" vertical="center"/>
    </xf>
    <xf numFmtId="165" fontId="30" fillId="5" borderId="39" xfId="0" applyNumberFormat="1" applyFont="1" applyFill="1" applyBorder="1" applyAlignment="1">
      <alignment horizontal="right" vertical="center"/>
    </xf>
    <xf numFmtId="165" fontId="30" fillId="5" borderId="71" xfId="0" applyNumberFormat="1" applyFont="1" applyFill="1" applyBorder="1" applyAlignment="1">
      <alignment horizontal="right" vertical="center"/>
    </xf>
    <xf numFmtId="2" fontId="18" fillId="0" borderId="28" xfId="0" applyNumberFormat="1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32" fillId="0" borderId="0" xfId="0" applyFont="1" applyAlignment="1">
      <alignment vertical="center"/>
    </xf>
    <xf numFmtId="2" fontId="27" fillId="0" borderId="0" xfId="0" applyNumberFormat="1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2" fillId="0" borderId="25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CCFFCC"/>
      <color rgb="FFC6FBAB"/>
      <color rgb="FFB2F98F"/>
      <color rgb="FFC6E6A2"/>
      <color rgb="FFDDF0C8"/>
      <color rgb="FFBAE18F"/>
      <color rgb="FFEBFFFF"/>
      <color rgb="FFCCFFFF"/>
      <color rgb="FFE2F2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  <pageSetUpPr fitToPage="1"/>
  </sheetPr>
  <dimension ref="A1:NF3051"/>
  <sheetViews>
    <sheetView tabSelected="1" zoomScale="68" zoomScaleNormal="68" zoomScaleSheetLayoutView="50" workbookViewId="0">
      <pane xSplit="1" ySplit="10" topLeftCell="B11" activePane="bottomRight" state="frozen"/>
      <selection pane="topRight" activeCell="B1" sqref="B1"/>
      <selection pane="bottomLeft" activeCell="A20" sqref="A20"/>
      <selection pane="bottomRight" activeCell="G50" sqref="G50"/>
    </sheetView>
  </sheetViews>
  <sheetFormatPr defaultRowHeight="18"/>
  <cols>
    <col min="1" max="1" width="70.42578125" customWidth="1"/>
    <col min="2" max="2" width="21" style="8" customWidth="1"/>
    <col min="3" max="3" width="20.28515625" style="8" customWidth="1"/>
    <col min="4" max="4" width="20.28515625" style="26" customWidth="1"/>
    <col min="5" max="5" width="14.5703125" customWidth="1"/>
    <col min="6" max="6" width="16.85546875" style="5" customWidth="1"/>
    <col min="7" max="7" width="20.5703125" style="5" customWidth="1"/>
    <col min="8" max="8" width="19.85546875" style="5" customWidth="1"/>
    <col min="9" max="9" width="20.28515625" style="5" customWidth="1"/>
    <col min="10" max="10" width="14" style="5" customWidth="1"/>
    <col min="11" max="11" width="15" style="5" customWidth="1"/>
    <col min="12" max="12" width="19.5703125" style="5" customWidth="1"/>
    <col min="13" max="13" width="18.140625" style="5" customWidth="1"/>
    <col min="14" max="14" width="19" style="5" customWidth="1"/>
    <col min="15" max="15" width="14.140625" style="5" customWidth="1"/>
    <col min="16" max="16" width="14.85546875" style="5" customWidth="1"/>
    <col min="17" max="17" width="20.140625" style="5" customWidth="1"/>
    <col min="18" max="18" width="18" style="5" customWidth="1"/>
    <col min="19" max="19" width="18.140625" style="20" customWidth="1"/>
    <col min="20" max="20" width="13.7109375" style="5" customWidth="1"/>
    <col min="21" max="21" width="14.85546875" style="5" customWidth="1"/>
    <col min="22" max="22" width="18.7109375" style="5" customWidth="1"/>
    <col min="23" max="23" width="18.42578125" style="5" customWidth="1"/>
    <col min="24" max="24" width="17.42578125" style="5" customWidth="1"/>
    <col min="25" max="25" width="14" style="5" customWidth="1"/>
    <col min="26" max="26" width="15" style="5" customWidth="1"/>
    <col min="27" max="27" width="2.140625" style="124" customWidth="1"/>
    <col min="28" max="28" width="11.5703125" style="103" customWidth="1"/>
    <col min="29" max="370" width="9.140625" style="103"/>
  </cols>
  <sheetData>
    <row r="1" spans="1:370" ht="15" customHeight="1">
      <c r="A1" s="48"/>
      <c r="B1" s="7"/>
      <c r="C1" s="7"/>
      <c r="E1" s="1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19"/>
      <c r="T1" s="4"/>
      <c r="U1" s="4"/>
      <c r="V1" s="4"/>
      <c r="W1" s="4"/>
      <c r="X1" s="4"/>
      <c r="Y1" s="4"/>
      <c r="Z1" s="142"/>
      <c r="AA1" s="103"/>
    </row>
    <row r="2" spans="1:370" ht="51.75" customHeight="1">
      <c r="A2" s="49"/>
      <c r="B2" s="241" t="s">
        <v>11</v>
      </c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/>
      <c r="W2"/>
      <c r="X2"/>
      <c r="Y2"/>
      <c r="Z2" s="143"/>
      <c r="AA2" s="103"/>
    </row>
    <row r="3" spans="1:370" ht="34.5" customHeight="1">
      <c r="A3" s="48"/>
      <c r="B3" s="243" t="s">
        <v>67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38" t="s">
        <v>63</v>
      </c>
      <c r="W3" s="239"/>
      <c r="X3" s="239"/>
      <c r="Y3" s="240"/>
      <c r="Z3" s="142"/>
      <c r="AA3" s="103"/>
    </row>
    <row r="4" spans="1:370" ht="21.75" customHeight="1" thickBot="1">
      <c r="A4" s="197" t="s">
        <v>59</v>
      </c>
      <c r="B4" s="7"/>
      <c r="C4" s="7"/>
      <c r="D4" s="37"/>
      <c r="E4" s="2"/>
      <c r="F4" s="4"/>
      <c r="G4" s="4"/>
      <c r="H4" s="4"/>
      <c r="I4" s="4"/>
      <c r="J4" s="4"/>
      <c r="K4" s="13"/>
      <c r="L4" s="14"/>
      <c r="M4" s="14"/>
      <c r="N4" s="16"/>
      <c r="O4" s="4"/>
      <c r="P4" s="4"/>
      <c r="Q4" s="14"/>
      <c r="R4" s="18"/>
      <c r="S4" s="21"/>
      <c r="T4" s="18"/>
      <c r="U4" s="18"/>
      <c r="V4" s="36"/>
      <c r="W4" s="16"/>
      <c r="X4" s="16"/>
      <c r="Y4" s="4"/>
      <c r="Z4" s="144"/>
      <c r="AA4" s="103"/>
    </row>
    <row r="5" spans="1:370" s="17" customFormat="1" ht="34.5" customHeight="1" thickTop="1" thickBot="1">
      <c r="A5" s="47" t="s">
        <v>10</v>
      </c>
      <c r="B5" s="245" t="s">
        <v>21</v>
      </c>
      <c r="C5" s="248"/>
      <c r="D5" s="248"/>
      <c r="E5" s="248"/>
      <c r="F5" s="249"/>
      <c r="G5" s="245" t="s">
        <v>22</v>
      </c>
      <c r="H5" s="246"/>
      <c r="I5" s="246"/>
      <c r="J5" s="246"/>
      <c r="K5" s="247"/>
      <c r="L5" s="245" t="s">
        <v>23</v>
      </c>
      <c r="M5" s="246"/>
      <c r="N5" s="246"/>
      <c r="O5" s="246"/>
      <c r="P5" s="247"/>
      <c r="Q5" s="245" t="s">
        <v>24</v>
      </c>
      <c r="R5" s="246"/>
      <c r="S5" s="246"/>
      <c r="T5" s="246"/>
      <c r="U5" s="247"/>
      <c r="V5" s="245" t="s">
        <v>25</v>
      </c>
      <c r="W5" s="246"/>
      <c r="X5" s="246"/>
      <c r="Y5" s="246"/>
      <c r="Z5" s="247"/>
      <c r="AA5" s="125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  <c r="BM5" s="104"/>
      <c r="BN5" s="104"/>
      <c r="BO5" s="104"/>
      <c r="BP5" s="104"/>
      <c r="BQ5" s="104"/>
      <c r="BR5" s="104"/>
      <c r="BS5" s="104"/>
      <c r="BT5" s="104"/>
      <c r="BU5" s="104"/>
      <c r="BV5" s="104"/>
      <c r="BW5" s="104"/>
      <c r="BX5" s="104"/>
      <c r="BY5" s="104"/>
      <c r="BZ5" s="104"/>
      <c r="CA5" s="104"/>
      <c r="CB5" s="104"/>
      <c r="CC5" s="104"/>
      <c r="CD5" s="104"/>
      <c r="CE5" s="104"/>
      <c r="CF5" s="104"/>
      <c r="CG5" s="104"/>
      <c r="CH5" s="104"/>
      <c r="CI5" s="104"/>
      <c r="CJ5" s="104"/>
      <c r="CK5" s="104"/>
      <c r="CL5" s="104"/>
      <c r="CM5" s="104"/>
      <c r="CN5" s="104"/>
      <c r="CO5" s="104"/>
      <c r="CP5" s="104"/>
      <c r="CQ5" s="104"/>
      <c r="CR5" s="104"/>
      <c r="CS5" s="104"/>
      <c r="CT5" s="104"/>
      <c r="CU5" s="104"/>
      <c r="CV5" s="104"/>
      <c r="CW5" s="104"/>
      <c r="CX5" s="104"/>
      <c r="CY5" s="104"/>
      <c r="CZ5" s="104"/>
      <c r="DA5" s="104"/>
      <c r="DB5" s="104"/>
      <c r="DC5" s="104"/>
      <c r="DD5" s="104"/>
      <c r="DE5" s="104"/>
      <c r="DF5" s="104"/>
      <c r="DG5" s="104"/>
      <c r="DH5" s="104"/>
      <c r="DI5" s="104"/>
      <c r="DJ5" s="104"/>
      <c r="DK5" s="104"/>
      <c r="DL5" s="104"/>
      <c r="DM5" s="104"/>
      <c r="DN5" s="104"/>
      <c r="DO5" s="104"/>
      <c r="DP5" s="104"/>
      <c r="DQ5" s="104"/>
      <c r="DR5" s="104"/>
      <c r="DS5" s="104"/>
      <c r="DT5" s="104"/>
      <c r="DU5" s="104"/>
      <c r="DV5" s="104"/>
      <c r="DW5" s="104"/>
      <c r="DX5" s="104"/>
      <c r="DY5" s="104"/>
      <c r="DZ5" s="104"/>
      <c r="EA5" s="104"/>
      <c r="EB5" s="104"/>
      <c r="EC5" s="104"/>
      <c r="ED5" s="104"/>
      <c r="EE5" s="104"/>
      <c r="EF5" s="104"/>
      <c r="EG5" s="104"/>
      <c r="EH5" s="104"/>
      <c r="EI5" s="104"/>
      <c r="EJ5" s="104"/>
      <c r="EK5" s="104"/>
      <c r="EL5" s="104"/>
      <c r="EM5" s="104"/>
      <c r="EN5" s="104"/>
      <c r="EO5" s="104"/>
      <c r="EP5" s="104"/>
      <c r="EQ5" s="104"/>
      <c r="ER5" s="104"/>
      <c r="ES5" s="104"/>
      <c r="ET5" s="104"/>
      <c r="EU5" s="104"/>
      <c r="EV5" s="104"/>
      <c r="EW5" s="104"/>
      <c r="EX5" s="104"/>
      <c r="EY5" s="104"/>
      <c r="EZ5" s="104"/>
      <c r="FA5" s="104"/>
      <c r="FB5" s="104"/>
      <c r="FC5" s="104"/>
      <c r="FD5" s="104"/>
      <c r="FE5" s="104"/>
      <c r="FF5" s="104"/>
      <c r="FG5" s="104"/>
      <c r="FH5" s="104"/>
      <c r="FI5" s="104"/>
      <c r="FJ5" s="104"/>
      <c r="FK5" s="104"/>
      <c r="FL5" s="104"/>
      <c r="FM5" s="104"/>
      <c r="FN5" s="104"/>
      <c r="FO5" s="104"/>
      <c r="FP5" s="104"/>
      <c r="FQ5" s="104"/>
      <c r="FR5" s="104"/>
      <c r="FS5" s="104"/>
      <c r="FT5" s="104"/>
      <c r="FU5" s="104"/>
      <c r="FV5" s="104"/>
      <c r="FW5" s="104"/>
      <c r="FX5" s="104"/>
      <c r="FY5" s="104"/>
      <c r="FZ5" s="104"/>
      <c r="GA5" s="104"/>
      <c r="GB5" s="104"/>
      <c r="GC5" s="104"/>
      <c r="GD5" s="104"/>
      <c r="GE5" s="104"/>
      <c r="GF5" s="104"/>
      <c r="GG5" s="104"/>
      <c r="GH5" s="104"/>
      <c r="GI5" s="104"/>
      <c r="GJ5" s="104"/>
      <c r="GK5" s="104"/>
      <c r="GL5" s="104"/>
      <c r="GM5" s="104"/>
      <c r="GN5" s="104"/>
      <c r="GO5" s="104"/>
      <c r="GP5" s="104"/>
      <c r="GQ5" s="104"/>
      <c r="GR5" s="104"/>
      <c r="GS5" s="104"/>
      <c r="GT5" s="104"/>
      <c r="GU5" s="104"/>
      <c r="GV5" s="104"/>
      <c r="GW5" s="104"/>
      <c r="GX5" s="104"/>
      <c r="GY5" s="104"/>
      <c r="GZ5" s="104"/>
      <c r="HA5" s="104"/>
      <c r="HB5" s="104"/>
      <c r="HC5" s="104"/>
      <c r="HD5" s="104"/>
      <c r="HE5" s="104"/>
      <c r="HF5" s="104"/>
      <c r="HG5" s="104"/>
      <c r="HH5" s="104"/>
      <c r="HI5" s="104"/>
      <c r="HJ5" s="104"/>
      <c r="HK5" s="104"/>
      <c r="HL5" s="104"/>
      <c r="HM5" s="104"/>
      <c r="HN5" s="104"/>
      <c r="HO5" s="104"/>
      <c r="HP5" s="104"/>
      <c r="HQ5" s="104"/>
      <c r="HR5" s="104"/>
      <c r="HS5" s="104"/>
      <c r="HT5" s="104"/>
      <c r="HU5" s="104"/>
      <c r="HV5" s="104"/>
      <c r="HW5" s="104"/>
      <c r="HX5" s="104"/>
      <c r="HY5" s="104"/>
      <c r="HZ5" s="104"/>
      <c r="IA5" s="104"/>
      <c r="IB5" s="104"/>
      <c r="IC5" s="104"/>
      <c r="ID5" s="104"/>
      <c r="IE5" s="104"/>
      <c r="IF5" s="104"/>
      <c r="IG5" s="104"/>
      <c r="IH5" s="104"/>
      <c r="II5" s="104"/>
      <c r="IJ5" s="104"/>
      <c r="IK5" s="104"/>
      <c r="IL5" s="104"/>
      <c r="IM5" s="104"/>
      <c r="IN5" s="104"/>
      <c r="IO5" s="104"/>
      <c r="IP5" s="104"/>
      <c r="IQ5" s="104"/>
      <c r="IR5" s="104"/>
      <c r="IS5" s="104"/>
      <c r="IT5" s="104"/>
      <c r="IU5" s="104"/>
      <c r="IV5" s="104"/>
      <c r="IW5" s="104"/>
      <c r="IX5" s="104"/>
      <c r="IY5" s="104"/>
      <c r="IZ5" s="104"/>
      <c r="JA5" s="104"/>
      <c r="JB5" s="104"/>
      <c r="JC5" s="104"/>
      <c r="JD5" s="104"/>
      <c r="JE5" s="104"/>
      <c r="JF5" s="104"/>
      <c r="JG5" s="104"/>
      <c r="JH5" s="104"/>
      <c r="JI5" s="104"/>
      <c r="JJ5" s="104"/>
      <c r="JK5" s="104"/>
      <c r="JL5" s="104"/>
      <c r="JM5" s="104"/>
      <c r="JN5" s="104"/>
      <c r="JO5" s="104"/>
      <c r="JP5" s="104"/>
      <c r="JQ5" s="104"/>
      <c r="JR5" s="104"/>
      <c r="JS5" s="104"/>
      <c r="JT5" s="104"/>
      <c r="JU5" s="104"/>
      <c r="JV5" s="104"/>
      <c r="JW5" s="104"/>
      <c r="JX5" s="104"/>
      <c r="JY5" s="104"/>
      <c r="JZ5" s="104"/>
      <c r="KA5" s="104"/>
      <c r="KB5" s="104"/>
      <c r="KC5" s="104"/>
      <c r="KD5" s="104"/>
      <c r="KE5" s="104"/>
      <c r="KF5" s="104"/>
      <c r="KG5" s="104"/>
      <c r="KH5" s="104"/>
      <c r="KI5" s="104"/>
      <c r="KJ5" s="104"/>
      <c r="KK5" s="104"/>
      <c r="KL5" s="104"/>
      <c r="KM5" s="104"/>
      <c r="KN5" s="104"/>
      <c r="KO5" s="104"/>
      <c r="KP5" s="104"/>
      <c r="KQ5" s="104"/>
      <c r="KR5" s="104"/>
      <c r="KS5" s="104"/>
      <c r="KT5" s="104"/>
      <c r="KU5" s="104"/>
      <c r="KV5" s="104"/>
      <c r="KW5" s="104"/>
      <c r="KX5" s="104"/>
      <c r="KY5" s="104"/>
      <c r="KZ5" s="104"/>
      <c r="LA5" s="104"/>
      <c r="LB5" s="104"/>
      <c r="LC5" s="104"/>
      <c r="LD5" s="104"/>
      <c r="LE5" s="104"/>
      <c r="LF5" s="104"/>
      <c r="LG5" s="104"/>
      <c r="LH5" s="104"/>
      <c r="LI5" s="104"/>
      <c r="LJ5" s="104"/>
      <c r="LK5" s="104"/>
      <c r="LL5" s="104"/>
      <c r="LM5" s="104"/>
      <c r="LN5" s="104"/>
      <c r="LO5" s="104"/>
      <c r="LP5" s="104"/>
      <c r="LQ5" s="104"/>
      <c r="LR5" s="104"/>
      <c r="LS5" s="104"/>
      <c r="LT5" s="104"/>
      <c r="LU5" s="104"/>
      <c r="LV5" s="104"/>
      <c r="LW5" s="104"/>
      <c r="LX5" s="104"/>
      <c r="LY5" s="104"/>
      <c r="LZ5" s="104"/>
      <c r="MA5" s="104"/>
      <c r="MB5" s="104"/>
      <c r="MC5" s="104"/>
      <c r="MD5" s="104"/>
      <c r="ME5" s="104"/>
      <c r="MF5" s="104"/>
      <c r="MG5" s="104"/>
      <c r="MH5" s="104"/>
      <c r="MI5" s="104"/>
      <c r="MJ5" s="104"/>
      <c r="MK5" s="104"/>
      <c r="ML5" s="104"/>
      <c r="MM5" s="104"/>
      <c r="MN5" s="104"/>
      <c r="MO5" s="104"/>
      <c r="MP5" s="104"/>
      <c r="MQ5" s="104"/>
      <c r="MR5" s="104"/>
      <c r="MS5" s="104"/>
      <c r="MT5" s="104"/>
      <c r="MU5" s="104"/>
      <c r="MV5" s="104"/>
      <c r="MW5" s="104"/>
      <c r="MX5" s="104"/>
      <c r="MY5" s="104"/>
      <c r="MZ5" s="104"/>
      <c r="NA5" s="104"/>
      <c r="NB5" s="104"/>
      <c r="NC5" s="104"/>
      <c r="ND5" s="104"/>
      <c r="NE5" s="104"/>
      <c r="NF5" s="104"/>
    </row>
    <row r="6" spans="1:370" ht="57.75" customHeight="1">
      <c r="A6" s="33"/>
      <c r="B6" s="206" t="s">
        <v>40</v>
      </c>
      <c r="C6" s="207" t="s">
        <v>64</v>
      </c>
      <c r="D6" s="207" t="s">
        <v>65</v>
      </c>
      <c r="E6" s="208" t="s">
        <v>39</v>
      </c>
      <c r="F6" s="209" t="s">
        <v>66</v>
      </c>
      <c r="G6" s="206" t="s">
        <v>40</v>
      </c>
      <c r="H6" s="207" t="s">
        <v>64</v>
      </c>
      <c r="I6" s="207" t="s">
        <v>65</v>
      </c>
      <c r="J6" s="208" t="s">
        <v>39</v>
      </c>
      <c r="K6" s="209" t="s">
        <v>66</v>
      </c>
      <c r="L6" s="206" t="s">
        <v>40</v>
      </c>
      <c r="M6" s="207" t="s">
        <v>64</v>
      </c>
      <c r="N6" s="207" t="s">
        <v>65</v>
      </c>
      <c r="O6" s="208" t="s">
        <v>39</v>
      </c>
      <c r="P6" s="210" t="s">
        <v>66</v>
      </c>
      <c r="Q6" s="206" t="s">
        <v>40</v>
      </c>
      <c r="R6" s="207" t="s">
        <v>64</v>
      </c>
      <c r="S6" s="207" t="s">
        <v>65</v>
      </c>
      <c r="T6" s="208" t="s">
        <v>39</v>
      </c>
      <c r="U6" s="210" t="s">
        <v>66</v>
      </c>
      <c r="V6" s="206" t="s">
        <v>40</v>
      </c>
      <c r="W6" s="207" t="s">
        <v>64</v>
      </c>
      <c r="X6" s="207" t="s">
        <v>65</v>
      </c>
      <c r="Y6" s="208" t="s">
        <v>39</v>
      </c>
      <c r="Z6" s="211" t="s">
        <v>66</v>
      </c>
    </row>
    <row r="7" spans="1:370">
      <c r="A7" s="34">
        <v>1</v>
      </c>
      <c r="B7" s="29">
        <v>2</v>
      </c>
      <c r="C7" s="11">
        <v>3</v>
      </c>
      <c r="D7" s="38" t="s">
        <v>13</v>
      </c>
      <c r="E7" s="90" t="s">
        <v>14</v>
      </c>
      <c r="F7" s="86">
        <v>7</v>
      </c>
      <c r="G7" s="32">
        <v>7</v>
      </c>
      <c r="H7" s="12">
        <v>8</v>
      </c>
      <c r="I7" s="10">
        <v>9</v>
      </c>
      <c r="J7" s="10">
        <v>10</v>
      </c>
      <c r="K7" s="86">
        <v>11</v>
      </c>
      <c r="L7" s="27" t="s">
        <v>15</v>
      </c>
      <c r="M7" s="9" t="s">
        <v>16</v>
      </c>
      <c r="N7" s="9" t="s">
        <v>17</v>
      </c>
      <c r="O7" s="9" t="s">
        <v>18</v>
      </c>
      <c r="P7" s="28">
        <v>17</v>
      </c>
      <c r="Q7" s="27" t="s">
        <v>15</v>
      </c>
      <c r="R7" s="9" t="s">
        <v>16</v>
      </c>
      <c r="S7" s="22" t="s">
        <v>17</v>
      </c>
      <c r="T7" s="9" t="s">
        <v>18</v>
      </c>
      <c r="U7" s="28">
        <v>17</v>
      </c>
      <c r="V7" s="27" t="s">
        <v>15</v>
      </c>
      <c r="W7" s="9" t="s">
        <v>16</v>
      </c>
      <c r="X7" s="9" t="s">
        <v>17</v>
      </c>
      <c r="Y7" s="9" t="s">
        <v>18</v>
      </c>
      <c r="Z7" s="114">
        <v>17</v>
      </c>
    </row>
    <row r="8" spans="1:370" s="58" customFormat="1" ht="33" customHeight="1" thickBot="1">
      <c r="A8" s="57" t="s">
        <v>19</v>
      </c>
      <c r="B8" s="218">
        <f>SUM(B9,B46)</f>
        <v>2404154.4</v>
      </c>
      <c r="C8" s="219">
        <f t="shared" ref="C8:D8" si="0">SUM(C9,C46)</f>
        <v>1837501.4</v>
      </c>
      <c r="D8" s="219">
        <f t="shared" si="0"/>
        <v>1501595.8</v>
      </c>
      <c r="E8" s="220">
        <f>IF(B8=0,"",ROUND(D8/B8*100,1))</f>
        <v>62.5</v>
      </c>
      <c r="F8" s="221">
        <f>IF(C8=0,"",ROUND(D8/C8*100,1))</f>
        <v>81.7</v>
      </c>
      <c r="G8" s="218">
        <f>SUM(G9,G46)</f>
        <v>2326610.1</v>
      </c>
      <c r="H8" s="219">
        <f t="shared" ref="H8" si="1">SUM(H9,H46)</f>
        <v>1788065.4</v>
      </c>
      <c r="I8" s="219">
        <f>SUM(I9,I46)</f>
        <v>1445053.0999999999</v>
      </c>
      <c r="J8" s="220">
        <f>IF(G8=0,"",ROUND(I8/G8*100,1))</f>
        <v>62.1</v>
      </c>
      <c r="K8" s="221">
        <f>IF(H8=0,"",ROUND(I8/H8*100,1))</f>
        <v>80.8</v>
      </c>
      <c r="L8" s="218">
        <f t="shared" ref="L8:X8" si="2">SUM(L9,L46)</f>
        <v>397276.10000000003</v>
      </c>
      <c r="M8" s="219">
        <f t="shared" si="2"/>
        <v>376914.3</v>
      </c>
      <c r="N8" s="219">
        <f t="shared" si="2"/>
        <v>242635.30000000002</v>
      </c>
      <c r="O8" s="220">
        <f>IF(L8=0,"",ROUND(N8/L8*100,1))</f>
        <v>61.1</v>
      </c>
      <c r="P8" s="221">
        <f>IF(M8=0,"",ROUND(N8/M8*100,1))</f>
        <v>64.400000000000006</v>
      </c>
      <c r="Q8" s="218">
        <f t="shared" si="2"/>
        <v>503517.6</v>
      </c>
      <c r="R8" s="219">
        <f t="shared" si="2"/>
        <v>360615.3</v>
      </c>
      <c r="S8" s="219">
        <f t="shared" si="2"/>
        <v>302998.90000000002</v>
      </c>
      <c r="T8" s="220">
        <f>IF(Q8=0,"",ROUND(S8/Q8*100,1))</f>
        <v>60.2</v>
      </c>
      <c r="U8" s="221">
        <f>IF(R8=0,"",ROUND(S8/R8*100,1))</f>
        <v>84</v>
      </c>
      <c r="V8" s="218">
        <f t="shared" si="2"/>
        <v>48604.6</v>
      </c>
      <c r="W8" s="219">
        <f t="shared" si="2"/>
        <v>41218.5</v>
      </c>
      <c r="X8" s="219">
        <f t="shared" si="2"/>
        <v>29724.5</v>
      </c>
      <c r="Y8" s="220">
        <f>IF(V8=0,"",ROUND(X8/V8*100,1))</f>
        <v>61.2</v>
      </c>
      <c r="Z8" s="222">
        <f>IF(W8=0,"",ROUND(X8/W8*100,1))</f>
        <v>72.099999999999994</v>
      </c>
      <c r="AA8" s="126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5"/>
      <c r="BP8" s="105"/>
      <c r="BQ8" s="105"/>
      <c r="BR8" s="105"/>
      <c r="BS8" s="105"/>
      <c r="BT8" s="105"/>
      <c r="BU8" s="105"/>
      <c r="BV8" s="105"/>
      <c r="BW8" s="105"/>
      <c r="BX8" s="105"/>
      <c r="BY8" s="105"/>
      <c r="BZ8" s="105"/>
      <c r="CA8" s="105"/>
      <c r="CB8" s="105"/>
      <c r="CC8" s="105"/>
      <c r="CD8" s="105"/>
      <c r="CE8" s="105"/>
      <c r="CF8" s="105"/>
      <c r="CG8" s="105"/>
      <c r="CH8" s="105"/>
      <c r="CI8" s="105"/>
      <c r="CJ8" s="105"/>
      <c r="CK8" s="105"/>
      <c r="CL8" s="105"/>
      <c r="CM8" s="105"/>
      <c r="CN8" s="105"/>
      <c r="CO8" s="105"/>
      <c r="CP8" s="105"/>
      <c r="CQ8" s="105"/>
      <c r="CR8" s="105"/>
      <c r="CS8" s="105"/>
      <c r="CT8" s="105"/>
      <c r="CU8" s="105"/>
      <c r="CV8" s="105"/>
      <c r="CW8" s="105"/>
      <c r="CX8" s="105"/>
      <c r="CY8" s="105"/>
      <c r="CZ8" s="105"/>
      <c r="DA8" s="105"/>
      <c r="DB8" s="105"/>
      <c r="DC8" s="105"/>
      <c r="DD8" s="105"/>
      <c r="DE8" s="105"/>
      <c r="DF8" s="105"/>
      <c r="DG8" s="105"/>
      <c r="DH8" s="105"/>
      <c r="DI8" s="105"/>
      <c r="DJ8" s="105"/>
      <c r="DK8" s="105"/>
      <c r="DL8" s="105"/>
      <c r="DM8" s="105"/>
      <c r="DN8" s="105"/>
      <c r="DO8" s="105"/>
      <c r="DP8" s="105"/>
      <c r="DQ8" s="105"/>
      <c r="DR8" s="105"/>
      <c r="DS8" s="105"/>
      <c r="DT8" s="105"/>
      <c r="DU8" s="105"/>
      <c r="DV8" s="105"/>
      <c r="DW8" s="105"/>
      <c r="DX8" s="105"/>
      <c r="DY8" s="105"/>
      <c r="DZ8" s="105"/>
      <c r="EA8" s="105"/>
      <c r="EB8" s="105"/>
      <c r="EC8" s="105"/>
      <c r="ED8" s="105"/>
      <c r="EE8" s="105"/>
      <c r="EF8" s="105"/>
      <c r="EG8" s="105"/>
      <c r="EH8" s="105"/>
      <c r="EI8" s="105"/>
      <c r="EJ8" s="105"/>
      <c r="EK8" s="105"/>
      <c r="EL8" s="105"/>
      <c r="EM8" s="105"/>
      <c r="EN8" s="105"/>
      <c r="EO8" s="105"/>
      <c r="EP8" s="105"/>
      <c r="EQ8" s="105"/>
      <c r="ER8" s="105"/>
      <c r="ES8" s="105"/>
      <c r="ET8" s="105"/>
      <c r="EU8" s="105"/>
      <c r="EV8" s="105"/>
      <c r="EW8" s="105"/>
      <c r="EX8" s="105"/>
      <c r="EY8" s="105"/>
      <c r="EZ8" s="105"/>
      <c r="FA8" s="105"/>
      <c r="FB8" s="105"/>
      <c r="FC8" s="105"/>
      <c r="FD8" s="105"/>
      <c r="FE8" s="105"/>
      <c r="FF8" s="105"/>
      <c r="FG8" s="105"/>
      <c r="FH8" s="105"/>
      <c r="FI8" s="105"/>
      <c r="FJ8" s="105"/>
      <c r="FK8" s="105"/>
      <c r="FL8" s="105"/>
      <c r="FM8" s="105"/>
      <c r="FN8" s="105"/>
      <c r="FO8" s="105"/>
      <c r="FP8" s="105"/>
      <c r="FQ8" s="105"/>
      <c r="FR8" s="105"/>
      <c r="FS8" s="105"/>
      <c r="FT8" s="105"/>
      <c r="FU8" s="105"/>
      <c r="FV8" s="105"/>
      <c r="FW8" s="105"/>
      <c r="FX8" s="105"/>
      <c r="FY8" s="105"/>
      <c r="FZ8" s="105"/>
      <c r="GA8" s="105"/>
      <c r="GB8" s="105"/>
      <c r="GC8" s="105"/>
      <c r="GD8" s="105"/>
      <c r="GE8" s="105"/>
      <c r="GF8" s="105"/>
      <c r="GG8" s="105"/>
      <c r="GH8" s="105"/>
      <c r="GI8" s="105"/>
      <c r="GJ8" s="105"/>
      <c r="GK8" s="105"/>
      <c r="GL8" s="105"/>
      <c r="GM8" s="105"/>
      <c r="GN8" s="105"/>
      <c r="GO8" s="105"/>
      <c r="GP8" s="105"/>
      <c r="GQ8" s="105"/>
      <c r="GR8" s="105"/>
      <c r="GS8" s="105"/>
      <c r="GT8" s="105"/>
      <c r="GU8" s="105"/>
      <c r="GV8" s="105"/>
      <c r="GW8" s="105"/>
      <c r="GX8" s="105"/>
      <c r="GY8" s="105"/>
      <c r="GZ8" s="105"/>
      <c r="HA8" s="105"/>
      <c r="HB8" s="105"/>
      <c r="HC8" s="105"/>
      <c r="HD8" s="105"/>
      <c r="HE8" s="105"/>
      <c r="HF8" s="105"/>
      <c r="HG8" s="105"/>
      <c r="HH8" s="105"/>
      <c r="HI8" s="105"/>
      <c r="HJ8" s="105"/>
      <c r="HK8" s="105"/>
      <c r="HL8" s="105"/>
      <c r="HM8" s="105"/>
      <c r="HN8" s="105"/>
      <c r="HO8" s="105"/>
      <c r="HP8" s="105"/>
      <c r="HQ8" s="105"/>
      <c r="HR8" s="105"/>
      <c r="HS8" s="105"/>
      <c r="HT8" s="105"/>
      <c r="HU8" s="105"/>
      <c r="HV8" s="105"/>
      <c r="HW8" s="105"/>
      <c r="HX8" s="105"/>
      <c r="HY8" s="105"/>
      <c r="HZ8" s="105"/>
      <c r="IA8" s="105"/>
      <c r="IB8" s="105"/>
      <c r="IC8" s="105"/>
      <c r="ID8" s="105"/>
      <c r="IE8" s="105"/>
      <c r="IF8" s="105"/>
      <c r="IG8" s="105"/>
      <c r="IH8" s="105"/>
      <c r="II8" s="105"/>
      <c r="IJ8" s="105"/>
      <c r="IK8" s="105"/>
      <c r="IL8" s="105"/>
      <c r="IM8" s="105"/>
      <c r="IN8" s="105"/>
      <c r="IO8" s="105"/>
      <c r="IP8" s="105"/>
      <c r="IQ8" s="105"/>
      <c r="IR8" s="105"/>
      <c r="IS8" s="105"/>
      <c r="IT8" s="105"/>
      <c r="IU8" s="105"/>
      <c r="IV8" s="105"/>
      <c r="IW8" s="105"/>
      <c r="IX8" s="105"/>
      <c r="IY8" s="105"/>
      <c r="IZ8" s="105"/>
      <c r="JA8" s="105"/>
      <c r="JB8" s="105"/>
      <c r="JC8" s="105"/>
      <c r="JD8" s="105"/>
      <c r="JE8" s="105"/>
      <c r="JF8" s="105"/>
      <c r="JG8" s="105"/>
      <c r="JH8" s="105"/>
      <c r="JI8" s="105"/>
      <c r="JJ8" s="105"/>
      <c r="JK8" s="105"/>
      <c r="JL8" s="105"/>
      <c r="JM8" s="105"/>
      <c r="JN8" s="105"/>
      <c r="JO8" s="105"/>
      <c r="JP8" s="105"/>
      <c r="JQ8" s="105"/>
      <c r="JR8" s="105"/>
      <c r="JS8" s="105"/>
      <c r="JT8" s="105"/>
      <c r="JU8" s="105"/>
      <c r="JV8" s="105"/>
      <c r="JW8" s="105"/>
      <c r="JX8" s="105"/>
      <c r="JY8" s="105"/>
      <c r="JZ8" s="105"/>
      <c r="KA8" s="105"/>
      <c r="KB8" s="105"/>
      <c r="KC8" s="105"/>
      <c r="KD8" s="105"/>
      <c r="KE8" s="105"/>
      <c r="KF8" s="105"/>
      <c r="KG8" s="105"/>
      <c r="KH8" s="105"/>
      <c r="KI8" s="105"/>
      <c r="KJ8" s="105"/>
      <c r="KK8" s="105"/>
      <c r="KL8" s="105"/>
      <c r="KM8" s="105"/>
      <c r="KN8" s="105"/>
      <c r="KO8" s="105"/>
      <c r="KP8" s="105"/>
      <c r="KQ8" s="105"/>
      <c r="KR8" s="105"/>
      <c r="KS8" s="105"/>
      <c r="KT8" s="105"/>
      <c r="KU8" s="105"/>
      <c r="KV8" s="105"/>
      <c r="KW8" s="105"/>
      <c r="KX8" s="105"/>
      <c r="KY8" s="105"/>
      <c r="KZ8" s="105"/>
      <c r="LA8" s="105"/>
      <c r="LB8" s="105"/>
      <c r="LC8" s="105"/>
      <c r="LD8" s="105"/>
      <c r="LE8" s="105"/>
      <c r="LF8" s="105"/>
      <c r="LG8" s="105"/>
      <c r="LH8" s="105"/>
      <c r="LI8" s="105"/>
      <c r="LJ8" s="105"/>
      <c r="LK8" s="105"/>
      <c r="LL8" s="105"/>
      <c r="LM8" s="105"/>
      <c r="LN8" s="105"/>
      <c r="LO8" s="105"/>
      <c r="LP8" s="105"/>
      <c r="LQ8" s="105"/>
      <c r="LR8" s="105"/>
      <c r="LS8" s="105"/>
      <c r="LT8" s="105"/>
      <c r="LU8" s="105"/>
      <c r="LV8" s="105"/>
      <c r="LW8" s="105"/>
      <c r="LX8" s="105"/>
      <c r="LY8" s="105"/>
      <c r="LZ8" s="105"/>
      <c r="MA8" s="105"/>
      <c r="MB8" s="105"/>
      <c r="MC8" s="105"/>
      <c r="MD8" s="105"/>
      <c r="ME8" s="105"/>
      <c r="MF8" s="105"/>
      <c r="MG8" s="105"/>
      <c r="MH8" s="105"/>
      <c r="MI8" s="105"/>
      <c r="MJ8" s="105"/>
      <c r="MK8" s="105"/>
      <c r="ML8" s="105"/>
      <c r="MM8" s="105"/>
      <c r="MN8" s="105"/>
      <c r="MO8" s="105"/>
      <c r="MP8" s="105"/>
      <c r="MQ8" s="105"/>
      <c r="MR8" s="105"/>
      <c r="MS8" s="105"/>
      <c r="MT8" s="105"/>
      <c r="MU8" s="105"/>
      <c r="MV8" s="105"/>
      <c r="MW8" s="105"/>
      <c r="MX8" s="105"/>
      <c r="MY8" s="105"/>
      <c r="MZ8" s="105"/>
      <c r="NA8" s="105"/>
      <c r="NB8" s="105"/>
      <c r="NC8" s="105"/>
      <c r="ND8" s="105"/>
      <c r="NE8" s="105"/>
      <c r="NF8" s="105"/>
    </row>
    <row r="9" spans="1:370" s="60" customFormat="1" ht="38.25" customHeight="1" thickTop="1" thickBot="1">
      <c r="A9" s="59" t="s">
        <v>37</v>
      </c>
      <c r="B9" s="212">
        <f t="shared" ref="B9" si="3">G9+L9+Q9+V9</f>
        <v>554772.00000000012</v>
      </c>
      <c r="C9" s="213">
        <f t="shared" ref="C9:D9" si="4">H9+M9+R9+W9</f>
        <v>395848.49999999994</v>
      </c>
      <c r="D9" s="213">
        <f t="shared" si="4"/>
        <v>409292</v>
      </c>
      <c r="E9" s="214">
        <f>IF(B9=0,"",ROUND(D9/B9*100,1))</f>
        <v>73.8</v>
      </c>
      <c r="F9" s="215">
        <f>IF(C9=0,"",ROUND(D9/C9*100,1))</f>
        <v>103.4</v>
      </c>
      <c r="G9" s="213">
        <f>SUM(G12,G14,G16,G21,G26,G27,G30,G36,G37,G40,G44,G45)</f>
        <v>463581.4</v>
      </c>
      <c r="H9" s="213">
        <f>SUM(H12,H14,H16,H21,H26,H27,H30,H36,H37,H40,H44,H45)</f>
        <v>335313.99999999994</v>
      </c>
      <c r="I9" s="213">
        <f>SUM(I12,I14,I16,I21,I26,I27,I28:I28,I30,I36,I37,I40,I44,I45)</f>
        <v>344686.19999999995</v>
      </c>
      <c r="J9" s="214">
        <f>IF(G9=0,"",ROUND(I9/G9*100,1))</f>
        <v>74.400000000000006</v>
      </c>
      <c r="K9" s="215">
        <f>IF(H9=0,"",ROUND(I9/H9*100,1))</f>
        <v>102.8</v>
      </c>
      <c r="L9" s="213">
        <f>SUM(L12,L14,L16,L21,L26,L27,L30,L36,L37,L40,L44,L45)</f>
        <v>55194.7</v>
      </c>
      <c r="M9" s="213">
        <f t="shared" ref="M9" si="5">SUM(M12,M14,M16,M21,M26,M27,M30,M36,M37,M40,M44,M45)</f>
        <v>38112.700000000004</v>
      </c>
      <c r="N9" s="213">
        <f>SUM(N12,N14,N16,N21,N26,N27,N28:N28,N30,N36,N37,N40,N44,N45)</f>
        <v>40019.200000000004</v>
      </c>
      <c r="O9" s="214">
        <f>IF(L9=0,"",ROUND(N9/L9*100,1))</f>
        <v>72.5</v>
      </c>
      <c r="P9" s="215">
        <f>IF(M9=0,"",ROUND(N9/M9*100,1))</f>
        <v>105</v>
      </c>
      <c r="Q9" s="213">
        <f>SUM(Q12,Q14,Q16,Q21,Q26,Q27,Q30,Q36,Q37,Q40,Q44,Q45)</f>
        <v>34454</v>
      </c>
      <c r="R9" s="213">
        <f>SUM(R12,R14,R16,R21,R26,R27,R30,R36,R37,R40,R44,R45)</f>
        <v>21813.7</v>
      </c>
      <c r="S9" s="213">
        <f>SUM(S12,S14,S16,S21,S26,S27,S28:S28,S30,S36,S37,S40,S44,S45)</f>
        <v>23650.600000000006</v>
      </c>
      <c r="T9" s="216">
        <f>IF(Q9=0,"",ROUND(S9/Q9*100,1))</f>
        <v>68.599999999999994</v>
      </c>
      <c r="U9" s="215">
        <f>IF(R9=0,"",ROUND(S9/R9*100,1))</f>
        <v>108.4</v>
      </c>
      <c r="V9" s="213">
        <f>SUM(V12,V14,V16,V21,V26,V27,V30,V36,V37,V40,V44,V45)</f>
        <v>1541.9</v>
      </c>
      <c r="W9" s="213">
        <f>SUM(W12,W14,W16,W21,W26,W27,W30,W36,W37,W40,W44,W45)</f>
        <v>608.1</v>
      </c>
      <c r="X9" s="213">
        <f>SUM(X12,X14,X16,X21,X26,X27,X28:X28,X30,X36,X37,X40,X44,X45)</f>
        <v>935.99999999999989</v>
      </c>
      <c r="Y9" s="214">
        <f>IF(V9=0,"",ROUND(X9/V9*100,1))</f>
        <v>60.7</v>
      </c>
      <c r="Z9" s="217">
        <f>IF(W9=0,"",ROUND(X9/W9*100,1))</f>
        <v>153.9</v>
      </c>
      <c r="AA9" s="127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  <c r="BB9" s="106"/>
      <c r="BC9" s="106"/>
      <c r="BD9" s="106"/>
      <c r="BE9" s="106"/>
      <c r="BF9" s="106"/>
      <c r="BG9" s="106"/>
      <c r="BH9" s="106"/>
      <c r="BI9" s="106"/>
      <c r="BJ9" s="106"/>
      <c r="BK9" s="106"/>
      <c r="BL9" s="106"/>
      <c r="BM9" s="106"/>
      <c r="BN9" s="106"/>
      <c r="BO9" s="106"/>
      <c r="BP9" s="106"/>
      <c r="BQ9" s="106"/>
      <c r="BR9" s="106"/>
      <c r="BS9" s="106"/>
      <c r="BT9" s="106"/>
      <c r="BU9" s="106"/>
      <c r="BV9" s="106"/>
      <c r="BW9" s="106"/>
      <c r="BX9" s="106"/>
      <c r="BY9" s="106"/>
      <c r="BZ9" s="106"/>
      <c r="CA9" s="106"/>
      <c r="CB9" s="106"/>
      <c r="CC9" s="106"/>
      <c r="CD9" s="106"/>
      <c r="CE9" s="106"/>
      <c r="CF9" s="106"/>
      <c r="CG9" s="106"/>
      <c r="CH9" s="106"/>
      <c r="CI9" s="106"/>
      <c r="CJ9" s="106"/>
      <c r="CK9" s="106"/>
      <c r="CL9" s="106"/>
      <c r="CM9" s="106"/>
      <c r="CN9" s="106"/>
      <c r="CO9" s="106"/>
      <c r="CP9" s="106"/>
      <c r="CQ9" s="106"/>
      <c r="CR9" s="106"/>
      <c r="CS9" s="106"/>
      <c r="CT9" s="106"/>
      <c r="CU9" s="106"/>
      <c r="CV9" s="106"/>
      <c r="CW9" s="106"/>
      <c r="CX9" s="106"/>
      <c r="CY9" s="106"/>
      <c r="CZ9" s="106"/>
      <c r="DA9" s="106"/>
      <c r="DB9" s="106"/>
      <c r="DC9" s="106"/>
      <c r="DD9" s="106"/>
      <c r="DE9" s="106"/>
      <c r="DF9" s="106"/>
      <c r="DG9" s="106"/>
      <c r="DH9" s="106"/>
      <c r="DI9" s="106"/>
      <c r="DJ9" s="106"/>
      <c r="DK9" s="106"/>
      <c r="DL9" s="106"/>
      <c r="DM9" s="106"/>
      <c r="DN9" s="106"/>
      <c r="DO9" s="106"/>
      <c r="DP9" s="106"/>
      <c r="DQ9" s="106"/>
      <c r="DR9" s="106"/>
      <c r="DS9" s="106"/>
      <c r="DT9" s="106"/>
      <c r="DU9" s="106"/>
      <c r="DV9" s="106"/>
      <c r="DW9" s="106"/>
      <c r="DX9" s="106"/>
      <c r="DY9" s="106"/>
      <c r="DZ9" s="106"/>
      <c r="EA9" s="106"/>
      <c r="EB9" s="106"/>
      <c r="EC9" s="106"/>
      <c r="ED9" s="106"/>
      <c r="EE9" s="106"/>
      <c r="EF9" s="106"/>
      <c r="EG9" s="106"/>
      <c r="EH9" s="106"/>
      <c r="EI9" s="106"/>
      <c r="EJ9" s="106"/>
      <c r="EK9" s="106"/>
      <c r="EL9" s="106"/>
      <c r="EM9" s="106"/>
      <c r="EN9" s="106"/>
      <c r="EO9" s="106"/>
      <c r="EP9" s="106"/>
      <c r="EQ9" s="106"/>
      <c r="ER9" s="106"/>
      <c r="ES9" s="106"/>
      <c r="ET9" s="106"/>
      <c r="EU9" s="106"/>
      <c r="EV9" s="106"/>
      <c r="EW9" s="106"/>
      <c r="EX9" s="106"/>
      <c r="EY9" s="106"/>
      <c r="EZ9" s="106"/>
      <c r="FA9" s="106"/>
      <c r="FB9" s="106"/>
      <c r="FC9" s="106"/>
      <c r="FD9" s="106"/>
      <c r="FE9" s="106"/>
      <c r="FF9" s="106"/>
      <c r="FG9" s="106"/>
      <c r="FH9" s="106"/>
      <c r="FI9" s="106"/>
      <c r="FJ9" s="106"/>
      <c r="FK9" s="106"/>
      <c r="FL9" s="106"/>
      <c r="FM9" s="106"/>
      <c r="FN9" s="106"/>
      <c r="FO9" s="106"/>
      <c r="FP9" s="106"/>
      <c r="FQ9" s="106"/>
      <c r="FR9" s="106"/>
      <c r="FS9" s="106"/>
      <c r="FT9" s="106"/>
      <c r="FU9" s="106"/>
      <c r="FV9" s="106"/>
      <c r="FW9" s="106"/>
      <c r="FX9" s="106"/>
      <c r="FY9" s="106"/>
      <c r="FZ9" s="106"/>
      <c r="GA9" s="106"/>
      <c r="GB9" s="106"/>
      <c r="GC9" s="106"/>
      <c r="GD9" s="106"/>
      <c r="GE9" s="106"/>
      <c r="GF9" s="106"/>
      <c r="GG9" s="106"/>
      <c r="GH9" s="106"/>
      <c r="GI9" s="106"/>
      <c r="GJ9" s="106"/>
      <c r="GK9" s="106"/>
      <c r="GL9" s="106"/>
      <c r="GM9" s="106"/>
      <c r="GN9" s="106"/>
      <c r="GO9" s="106"/>
      <c r="GP9" s="106"/>
      <c r="GQ9" s="106"/>
      <c r="GR9" s="106"/>
      <c r="GS9" s="106"/>
      <c r="GT9" s="106"/>
      <c r="GU9" s="106"/>
      <c r="GV9" s="106"/>
      <c r="GW9" s="106"/>
      <c r="GX9" s="106"/>
      <c r="GY9" s="106"/>
      <c r="GZ9" s="106"/>
      <c r="HA9" s="106"/>
      <c r="HB9" s="106"/>
      <c r="HC9" s="106"/>
      <c r="HD9" s="106"/>
      <c r="HE9" s="106"/>
      <c r="HF9" s="106"/>
      <c r="HG9" s="106"/>
      <c r="HH9" s="106"/>
      <c r="HI9" s="106"/>
      <c r="HJ9" s="106"/>
      <c r="HK9" s="106"/>
      <c r="HL9" s="106"/>
      <c r="HM9" s="106"/>
      <c r="HN9" s="106"/>
      <c r="HO9" s="106"/>
      <c r="HP9" s="106"/>
      <c r="HQ9" s="106"/>
      <c r="HR9" s="106"/>
      <c r="HS9" s="106"/>
      <c r="HT9" s="106"/>
      <c r="HU9" s="106"/>
      <c r="HV9" s="106"/>
      <c r="HW9" s="106"/>
      <c r="HX9" s="106"/>
      <c r="HY9" s="106"/>
      <c r="HZ9" s="106"/>
      <c r="IA9" s="106"/>
      <c r="IB9" s="106"/>
      <c r="IC9" s="106"/>
      <c r="ID9" s="106"/>
      <c r="IE9" s="106"/>
      <c r="IF9" s="106"/>
      <c r="IG9" s="106"/>
      <c r="IH9" s="106"/>
      <c r="II9" s="106"/>
      <c r="IJ9" s="106"/>
      <c r="IK9" s="106"/>
      <c r="IL9" s="106"/>
      <c r="IM9" s="106"/>
      <c r="IN9" s="106"/>
      <c r="IO9" s="106"/>
      <c r="IP9" s="106"/>
      <c r="IQ9" s="106"/>
      <c r="IR9" s="106"/>
      <c r="IS9" s="106"/>
      <c r="IT9" s="106"/>
      <c r="IU9" s="106"/>
      <c r="IV9" s="106"/>
      <c r="IW9" s="106"/>
      <c r="IX9" s="106"/>
      <c r="IY9" s="106"/>
      <c r="IZ9" s="106"/>
      <c r="JA9" s="106"/>
      <c r="JB9" s="106"/>
      <c r="JC9" s="106"/>
      <c r="JD9" s="106"/>
      <c r="JE9" s="106"/>
      <c r="JF9" s="106"/>
      <c r="JG9" s="106"/>
      <c r="JH9" s="106"/>
      <c r="JI9" s="106"/>
      <c r="JJ9" s="106"/>
      <c r="JK9" s="106"/>
      <c r="JL9" s="106"/>
      <c r="JM9" s="106"/>
      <c r="JN9" s="106"/>
      <c r="JO9" s="106"/>
      <c r="JP9" s="106"/>
      <c r="JQ9" s="106"/>
      <c r="JR9" s="106"/>
      <c r="JS9" s="106"/>
      <c r="JT9" s="106"/>
      <c r="JU9" s="106"/>
      <c r="JV9" s="106"/>
      <c r="JW9" s="106"/>
      <c r="JX9" s="106"/>
      <c r="JY9" s="106"/>
      <c r="JZ9" s="106"/>
      <c r="KA9" s="106"/>
      <c r="KB9" s="106"/>
      <c r="KC9" s="106"/>
      <c r="KD9" s="106"/>
      <c r="KE9" s="106"/>
      <c r="KF9" s="106"/>
      <c r="KG9" s="106"/>
      <c r="KH9" s="106"/>
      <c r="KI9" s="106"/>
      <c r="KJ9" s="106"/>
      <c r="KK9" s="106"/>
      <c r="KL9" s="106"/>
      <c r="KM9" s="106"/>
      <c r="KN9" s="106"/>
      <c r="KO9" s="106"/>
      <c r="KP9" s="106"/>
      <c r="KQ9" s="106"/>
      <c r="KR9" s="106"/>
      <c r="KS9" s="106"/>
      <c r="KT9" s="106"/>
      <c r="KU9" s="106"/>
      <c r="KV9" s="106"/>
      <c r="KW9" s="106"/>
      <c r="KX9" s="106"/>
      <c r="KY9" s="106"/>
      <c r="KZ9" s="106"/>
      <c r="LA9" s="106"/>
      <c r="LB9" s="106"/>
      <c r="LC9" s="106"/>
      <c r="LD9" s="106"/>
      <c r="LE9" s="106"/>
      <c r="LF9" s="106"/>
      <c r="LG9" s="106"/>
      <c r="LH9" s="106"/>
      <c r="LI9" s="106"/>
      <c r="LJ9" s="106"/>
      <c r="LK9" s="106"/>
      <c r="LL9" s="106"/>
      <c r="LM9" s="106"/>
      <c r="LN9" s="106"/>
      <c r="LO9" s="106"/>
      <c r="LP9" s="106"/>
      <c r="LQ9" s="106"/>
      <c r="LR9" s="106"/>
      <c r="LS9" s="106"/>
      <c r="LT9" s="106"/>
      <c r="LU9" s="106"/>
      <c r="LV9" s="106"/>
      <c r="LW9" s="106"/>
      <c r="LX9" s="106"/>
      <c r="LY9" s="106"/>
      <c r="LZ9" s="106"/>
      <c r="MA9" s="106"/>
      <c r="MB9" s="106"/>
      <c r="MC9" s="106"/>
      <c r="MD9" s="106"/>
      <c r="ME9" s="106"/>
      <c r="MF9" s="106"/>
      <c r="MG9" s="106"/>
      <c r="MH9" s="106"/>
      <c r="MI9" s="106"/>
      <c r="MJ9" s="106"/>
      <c r="MK9" s="106"/>
      <c r="ML9" s="106"/>
      <c r="MM9" s="106"/>
      <c r="MN9" s="106"/>
      <c r="MO9" s="106"/>
      <c r="MP9" s="106"/>
      <c r="MQ9" s="106"/>
      <c r="MR9" s="106"/>
      <c r="MS9" s="106"/>
      <c r="MT9" s="106"/>
      <c r="MU9" s="106"/>
      <c r="MV9" s="106"/>
      <c r="MW9" s="106"/>
      <c r="MX9" s="106"/>
      <c r="MY9" s="106"/>
      <c r="MZ9" s="106"/>
      <c r="NA9" s="106"/>
      <c r="NB9" s="106"/>
      <c r="NC9" s="106"/>
      <c r="ND9" s="106"/>
      <c r="NE9" s="106"/>
      <c r="NF9" s="106"/>
    </row>
    <row r="10" spans="1:370" s="56" customFormat="1" ht="32.25" customHeight="1" thickTop="1" thickBot="1">
      <c r="A10" s="55" t="s">
        <v>43</v>
      </c>
      <c r="B10" s="173">
        <f t="shared" ref="B10:D14" si="6">G10+L10+Q10+V10</f>
        <v>528979.00000000012</v>
      </c>
      <c r="C10" s="153">
        <f t="shared" si="6"/>
        <v>376570.59999999992</v>
      </c>
      <c r="D10" s="153">
        <f t="shared" si="6"/>
        <v>391722.89999999997</v>
      </c>
      <c r="E10" s="146">
        <f>IF(B10=0,"",ROUND(D10/B10*100,1))</f>
        <v>74.099999999999994</v>
      </c>
      <c r="F10" s="147">
        <f>IF(C10=0,"",ROUND(D10/C10*100,1))</f>
        <v>104</v>
      </c>
      <c r="G10" s="153">
        <f>SUM(G12,G14,G16,G21,G26,G27,G30,G36,G40,G44,G45)</f>
        <v>439687.4</v>
      </c>
      <c r="H10" s="153">
        <f t="shared" ref="H10" si="7">SUM(H12,H14,H16,H21,H26,H27,H30,H36,H40,H44,H45)</f>
        <v>317601.59999999992</v>
      </c>
      <c r="I10" s="153">
        <f>SUM(I12,I14,I16,I21,I26,I27,I28,I30,I36,I40,I44,I45)</f>
        <v>328675.99999999994</v>
      </c>
      <c r="J10" s="146">
        <f>IF(G10=0,"",ROUND(I10/G10*100,1))</f>
        <v>74.8</v>
      </c>
      <c r="K10" s="147">
        <f>IF(H10=0,"",ROUND(I10/H10*100,1))</f>
        <v>103.5</v>
      </c>
      <c r="L10" s="153">
        <f>SUM(L12,L14,L16,L21,L26,L27,L30,L36,L40,L44,L45)</f>
        <v>55118.2</v>
      </c>
      <c r="M10" s="153">
        <f t="shared" ref="M10" si="8">SUM(M12,M14,M16,M21,M26,M27,M30,M36,M40,M44,M45)</f>
        <v>38036.200000000004</v>
      </c>
      <c r="N10" s="153">
        <f>SUM(N12,N14,N16,N21,N26,N27,N28,N30,N36,N40,N44,N45)</f>
        <v>39942.700000000004</v>
      </c>
      <c r="O10" s="146">
        <f>IF(L10=0,"",ROUND(N10/L10*100,1))</f>
        <v>72.5</v>
      </c>
      <c r="P10" s="147">
        <f>IF(M10=0,"",ROUND(N10/M10*100,1))</f>
        <v>105</v>
      </c>
      <c r="Q10" s="153">
        <f>SUM(Q12,Q14,Q16,Q21,Q26,Q27,Q30,Q36,Q40,Q44,Q45)</f>
        <v>32845</v>
      </c>
      <c r="R10" s="153">
        <f t="shared" ref="R10" si="9">SUM(R12,R14,R16,R21,R26,R27,R30,R36,R40,R44,R45)</f>
        <v>20538.2</v>
      </c>
      <c r="S10" s="153">
        <f>SUM(S12,S14,S16,S21,S26,S27,S28,S30,S36,S40,S44,S45)</f>
        <v>22381.700000000004</v>
      </c>
      <c r="T10" s="148">
        <f>IF(Q10=0,"",ROUND(S10/Q10*100,1))</f>
        <v>68.099999999999994</v>
      </c>
      <c r="U10" s="147">
        <f>IF(R10=0,"",ROUND(S10/R10*100,1))</f>
        <v>109</v>
      </c>
      <c r="V10" s="153">
        <f>SUM(V12,V14,V16,V21,V26,V27,V30,V36,V40,V44,V45)</f>
        <v>1328.4</v>
      </c>
      <c r="W10" s="153">
        <f t="shared" ref="W10" si="10">SUM(W12,W14,W16,W21,W26,W27,W30,W36,W40,W44,W45)</f>
        <v>394.6</v>
      </c>
      <c r="X10" s="153">
        <f>SUM(X12,X14,X16,X21,X26,X27,X28,X30,X36,X40,X44,X45)</f>
        <v>722.49999999999989</v>
      </c>
      <c r="Y10" s="146">
        <f>IF(V10=0,"",ROUND(X10/V10*100,1))</f>
        <v>54.4</v>
      </c>
      <c r="Z10" s="149">
        <f>IF(W10=0,"",ROUND(X10/W10*100,1))</f>
        <v>183.1</v>
      </c>
      <c r="AA10" s="128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  <c r="BM10" s="107"/>
      <c r="BN10" s="107"/>
      <c r="BO10" s="107"/>
      <c r="BP10" s="107"/>
      <c r="BQ10" s="107"/>
      <c r="BR10" s="107"/>
      <c r="BS10" s="107"/>
      <c r="BT10" s="107"/>
      <c r="BU10" s="107"/>
      <c r="BV10" s="107"/>
      <c r="BW10" s="107"/>
      <c r="BX10" s="107"/>
      <c r="BY10" s="107"/>
      <c r="BZ10" s="107"/>
      <c r="CA10" s="107"/>
      <c r="CB10" s="107"/>
      <c r="CC10" s="107"/>
      <c r="CD10" s="107"/>
      <c r="CE10" s="107"/>
      <c r="CF10" s="107"/>
      <c r="CG10" s="107"/>
      <c r="CH10" s="107"/>
      <c r="CI10" s="107"/>
      <c r="CJ10" s="107"/>
      <c r="CK10" s="107"/>
      <c r="CL10" s="107"/>
      <c r="CM10" s="107"/>
      <c r="CN10" s="107"/>
      <c r="CO10" s="107"/>
      <c r="CP10" s="107"/>
      <c r="CQ10" s="107"/>
      <c r="CR10" s="107"/>
      <c r="CS10" s="107"/>
      <c r="CT10" s="107"/>
      <c r="CU10" s="107"/>
      <c r="CV10" s="107"/>
      <c r="CW10" s="107"/>
      <c r="CX10" s="107"/>
      <c r="CY10" s="107"/>
      <c r="CZ10" s="107"/>
      <c r="DA10" s="107"/>
      <c r="DB10" s="107"/>
      <c r="DC10" s="107"/>
      <c r="DD10" s="107"/>
      <c r="DE10" s="107"/>
      <c r="DF10" s="107"/>
      <c r="DG10" s="107"/>
      <c r="DH10" s="107"/>
      <c r="DI10" s="107"/>
      <c r="DJ10" s="107"/>
      <c r="DK10" s="107"/>
      <c r="DL10" s="107"/>
      <c r="DM10" s="107"/>
      <c r="DN10" s="107"/>
      <c r="DO10" s="107"/>
      <c r="DP10" s="107"/>
      <c r="DQ10" s="107"/>
      <c r="DR10" s="107"/>
      <c r="DS10" s="107"/>
      <c r="DT10" s="107"/>
      <c r="DU10" s="107"/>
      <c r="DV10" s="107"/>
      <c r="DW10" s="107"/>
      <c r="DX10" s="107"/>
      <c r="DY10" s="107"/>
      <c r="DZ10" s="107"/>
      <c r="EA10" s="107"/>
      <c r="EB10" s="107"/>
      <c r="EC10" s="107"/>
      <c r="ED10" s="107"/>
      <c r="EE10" s="107"/>
      <c r="EF10" s="107"/>
      <c r="EG10" s="107"/>
      <c r="EH10" s="107"/>
      <c r="EI10" s="107"/>
      <c r="EJ10" s="107"/>
      <c r="EK10" s="107"/>
      <c r="EL10" s="107"/>
      <c r="EM10" s="107"/>
      <c r="EN10" s="107"/>
      <c r="EO10" s="107"/>
      <c r="EP10" s="107"/>
      <c r="EQ10" s="107"/>
      <c r="ER10" s="107"/>
      <c r="ES10" s="107"/>
      <c r="ET10" s="107"/>
      <c r="EU10" s="107"/>
      <c r="EV10" s="107"/>
      <c r="EW10" s="107"/>
      <c r="EX10" s="107"/>
      <c r="EY10" s="107"/>
      <c r="EZ10" s="107"/>
      <c r="FA10" s="107"/>
      <c r="FB10" s="107"/>
      <c r="FC10" s="107"/>
      <c r="FD10" s="107"/>
      <c r="FE10" s="107"/>
      <c r="FF10" s="107"/>
      <c r="FG10" s="107"/>
      <c r="FH10" s="107"/>
      <c r="FI10" s="107"/>
      <c r="FJ10" s="107"/>
      <c r="FK10" s="107"/>
      <c r="FL10" s="107"/>
      <c r="FM10" s="107"/>
      <c r="FN10" s="107"/>
      <c r="FO10" s="107"/>
      <c r="FP10" s="107"/>
      <c r="FQ10" s="107"/>
      <c r="FR10" s="107"/>
      <c r="FS10" s="107"/>
      <c r="FT10" s="107"/>
      <c r="FU10" s="107"/>
      <c r="FV10" s="107"/>
      <c r="FW10" s="107"/>
      <c r="FX10" s="107"/>
      <c r="FY10" s="107"/>
      <c r="FZ10" s="107"/>
      <c r="GA10" s="107"/>
      <c r="GB10" s="107"/>
      <c r="GC10" s="107"/>
      <c r="GD10" s="107"/>
      <c r="GE10" s="107"/>
      <c r="GF10" s="107"/>
      <c r="GG10" s="107"/>
      <c r="GH10" s="107"/>
      <c r="GI10" s="107"/>
      <c r="GJ10" s="107"/>
      <c r="GK10" s="107"/>
      <c r="GL10" s="107"/>
      <c r="GM10" s="107"/>
      <c r="GN10" s="107"/>
      <c r="GO10" s="107"/>
      <c r="GP10" s="107"/>
      <c r="GQ10" s="107"/>
      <c r="GR10" s="107"/>
      <c r="GS10" s="107"/>
      <c r="GT10" s="107"/>
      <c r="GU10" s="107"/>
      <c r="GV10" s="107"/>
      <c r="GW10" s="107"/>
      <c r="GX10" s="107"/>
      <c r="GY10" s="107"/>
      <c r="GZ10" s="107"/>
      <c r="HA10" s="107"/>
      <c r="HB10" s="107"/>
      <c r="HC10" s="107"/>
      <c r="HD10" s="107"/>
      <c r="HE10" s="107"/>
      <c r="HF10" s="107"/>
      <c r="HG10" s="107"/>
      <c r="HH10" s="107"/>
      <c r="HI10" s="107"/>
      <c r="HJ10" s="107"/>
      <c r="HK10" s="107"/>
      <c r="HL10" s="107"/>
      <c r="HM10" s="107"/>
      <c r="HN10" s="107"/>
      <c r="HO10" s="107"/>
      <c r="HP10" s="107"/>
      <c r="HQ10" s="107"/>
      <c r="HR10" s="107"/>
      <c r="HS10" s="107"/>
      <c r="HT10" s="107"/>
      <c r="HU10" s="107"/>
      <c r="HV10" s="107"/>
      <c r="HW10" s="107"/>
      <c r="HX10" s="107"/>
      <c r="HY10" s="107"/>
      <c r="HZ10" s="107"/>
      <c r="IA10" s="107"/>
      <c r="IB10" s="107"/>
      <c r="IC10" s="107"/>
      <c r="ID10" s="107"/>
      <c r="IE10" s="107"/>
      <c r="IF10" s="107"/>
      <c r="IG10" s="107"/>
      <c r="IH10" s="107"/>
      <c r="II10" s="107"/>
      <c r="IJ10" s="107"/>
      <c r="IK10" s="107"/>
      <c r="IL10" s="107"/>
      <c r="IM10" s="107"/>
      <c r="IN10" s="107"/>
      <c r="IO10" s="107"/>
      <c r="IP10" s="107"/>
      <c r="IQ10" s="107"/>
      <c r="IR10" s="107"/>
      <c r="IS10" s="107"/>
      <c r="IT10" s="107"/>
      <c r="IU10" s="107"/>
      <c r="IV10" s="107"/>
      <c r="IW10" s="107"/>
      <c r="IX10" s="107"/>
      <c r="IY10" s="107"/>
      <c r="IZ10" s="107"/>
      <c r="JA10" s="107"/>
      <c r="JB10" s="107"/>
      <c r="JC10" s="107"/>
      <c r="JD10" s="107"/>
      <c r="JE10" s="107"/>
      <c r="JF10" s="107"/>
      <c r="JG10" s="107"/>
      <c r="JH10" s="107"/>
      <c r="JI10" s="107"/>
      <c r="JJ10" s="107"/>
      <c r="JK10" s="107"/>
      <c r="JL10" s="107"/>
      <c r="JM10" s="107"/>
      <c r="JN10" s="107"/>
      <c r="JO10" s="107"/>
      <c r="JP10" s="107"/>
      <c r="JQ10" s="107"/>
      <c r="JR10" s="107"/>
      <c r="JS10" s="107"/>
      <c r="JT10" s="107"/>
      <c r="JU10" s="107"/>
      <c r="JV10" s="107"/>
      <c r="JW10" s="107"/>
      <c r="JX10" s="107"/>
      <c r="JY10" s="107"/>
      <c r="JZ10" s="107"/>
      <c r="KA10" s="107"/>
      <c r="KB10" s="107"/>
      <c r="KC10" s="107"/>
      <c r="KD10" s="107"/>
      <c r="KE10" s="107"/>
      <c r="KF10" s="107"/>
      <c r="KG10" s="107"/>
      <c r="KH10" s="107"/>
      <c r="KI10" s="107"/>
      <c r="KJ10" s="107"/>
      <c r="KK10" s="107"/>
      <c r="KL10" s="107"/>
      <c r="KM10" s="107"/>
      <c r="KN10" s="107"/>
      <c r="KO10" s="107"/>
      <c r="KP10" s="107"/>
      <c r="KQ10" s="107"/>
      <c r="KR10" s="107"/>
      <c r="KS10" s="107"/>
      <c r="KT10" s="107"/>
      <c r="KU10" s="107"/>
      <c r="KV10" s="107"/>
      <c r="KW10" s="107"/>
      <c r="KX10" s="107"/>
      <c r="KY10" s="107"/>
      <c r="KZ10" s="107"/>
      <c r="LA10" s="107"/>
      <c r="LB10" s="107"/>
      <c r="LC10" s="107"/>
      <c r="LD10" s="107"/>
      <c r="LE10" s="107"/>
      <c r="LF10" s="107"/>
      <c r="LG10" s="107"/>
      <c r="LH10" s="107"/>
      <c r="LI10" s="107"/>
      <c r="LJ10" s="107"/>
      <c r="LK10" s="107"/>
      <c r="LL10" s="107"/>
      <c r="LM10" s="107"/>
      <c r="LN10" s="107"/>
      <c r="LO10" s="107"/>
      <c r="LP10" s="107"/>
      <c r="LQ10" s="107"/>
      <c r="LR10" s="107"/>
      <c r="LS10" s="107"/>
      <c r="LT10" s="107"/>
      <c r="LU10" s="107"/>
      <c r="LV10" s="107"/>
      <c r="LW10" s="107"/>
      <c r="LX10" s="107"/>
      <c r="LY10" s="107"/>
      <c r="LZ10" s="107"/>
      <c r="MA10" s="107"/>
      <c r="MB10" s="107"/>
      <c r="MC10" s="107"/>
      <c r="MD10" s="107"/>
      <c r="ME10" s="107"/>
      <c r="MF10" s="107"/>
      <c r="MG10" s="107"/>
      <c r="MH10" s="107"/>
      <c r="MI10" s="107"/>
      <c r="MJ10" s="107"/>
      <c r="MK10" s="107"/>
      <c r="ML10" s="107"/>
      <c r="MM10" s="107"/>
      <c r="MN10" s="107"/>
      <c r="MO10" s="107"/>
      <c r="MP10" s="107"/>
      <c r="MQ10" s="107"/>
      <c r="MR10" s="107"/>
      <c r="MS10" s="107"/>
      <c r="MT10" s="107"/>
      <c r="MU10" s="107"/>
      <c r="MV10" s="107"/>
      <c r="MW10" s="107"/>
      <c r="MX10" s="107"/>
      <c r="MY10" s="107"/>
      <c r="MZ10" s="107"/>
      <c r="NA10" s="107"/>
      <c r="NB10" s="107"/>
      <c r="NC10" s="107"/>
      <c r="ND10" s="107"/>
      <c r="NE10" s="107"/>
      <c r="NF10" s="107"/>
    </row>
    <row r="11" spans="1:370" s="95" customFormat="1" ht="30.75" customHeight="1" thickTop="1" thickBot="1">
      <c r="A11" s="101" t="s">
        <v>60</v>
      </c>
      <c r="B11" s="174">
        <f t="shared" si="6"/>
        <v>496194.50000000006</v>
      </c>
      <c r="C11" s="175">
        <f t="shared" si="6"/>
        <v>348157.59999999992</v>
      </c>
      <c r="D11" s="175">
        <f t="shared" si="6"/>
        <v>360715.99999999994</v>
      </c>
      <c r="E11" s="92">
        <f>IF(B11=0,"",ROUND(D11/B11*100,1))</f>
        <v>72.7</v>
      </c>
      <c r="F11" s="93">
        <f>IF(C11=0,"",ROUND(D11/C11*100,1))</f>
        <v>103.6</v>
      </c>
      <c r="G11" s="154">
        <f>G12+G14+G16+G21+G26+G27+G28</f>
        <v>421702.80000000005</v>
      </c>
      <c r="H11" s="154">
        <f t="shared" ref="H11" si="11">H12+H14+H16+H21+H26+H27+H28</f>
        <v>302175.19999999995</v>
      </c>
      <c r="I11" s="154">
        <f>I12+I14+I16+I21+I26+I27+I28</f>
        <v>312302.19999999995</v>
      </c>
      <c r="J11" s="94">
        <f>IF(G11=0,"",ROUND(I11/G11*100,1))</f>
        <v>74.099999999999994</v>
      </c>
      <c r="K11" s="93">
        <f>IF(H11=0,"",ROUND(I11/H11*100,1))</f>
        <v>103.4</v>
      </c>
      <c r="L11" s="154">
        <f>L12+L14+L16+L21+L26+L27+L28</f>
        <v>47059.199999999997</v>
      </c>
      <c r="M11" s="154">
        <f t="shared" ref="M11" si="12">M12+M14+M16+M21+M26+M27+M28</f>
        <v>31038.600000000002</v>
      </c>
      <c r="N11" s="154">
        <f>N12+N14+N16+N21+N26+N27+N28</f>
        <v>32545.8</v>
      </c>
      <c r="O11" s="92">
        <f>IF(L11=0,"",ROUND(N11/L11*100,1))</f>
        <v>69.2</v>
      </c>
      <c r="P11" s="93">
        <f>IF(M11=0,"",ROUND(N11/M11*100,1))</f>
        <v>104.9</v>
      </c>
      <c r="Q11" s="154">
        <f>Q12+Q14+Q16+Q21+Q26+Q27+Q28</f>
        <v>26118</v>
      </c>
      <c r="R11" s="154">
        <f t="shared" ref="R11:S11" si="13">R12+R14+R16+R21+R26+R27+R28</f>
        <v>14559.7</v>
      </c>
      <c r="S11" s="154">
        <f t="shared" si="13"/>
        <v>15153.8</v>
      </c>
      <c r="T11" s="92">
        <f>IF(Q11=0,"",ROUND(S11/Q11*100,1))</f>
        <v>58</v>
      </c>
      <c r="U11" s="93">
        <f>IF(R11=0,"",ROUND(S11/R11*100,1))</f>
        <v>104.1</v>
      </c>
      <c r="V11" s="154">
        <f>V12+V14+V16+V21+V26+V27+V28</f>
        <v>1314.5</v>
      </c>
      <c r="W11" s="154">
        <f t="shared" ref="W11:X11" si="14">W12+W14+W16+W21+W26+W27+W28</f>
        <v>384.1</v>
      </c>
      <c r="X11" s="154">
        <f t="shared" si="14"/>
        <v>714.19999999999993</v>
      </c>
      <c r="Y11" s="94">
        <f>IF(V11=0,"",ROUND(X11/V11*100,1))</f>
        <v>54.3</v>
      </c>
      <c r="Z11" s="115">
        <f>IF(W11=0,"",ROUND(X11/W11*100,1))</f>
        <v>185.9</v>
      </c>
      <c r="AA11" s="129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  <c r="BM11" s="108"/>
      <c r="BN11" s="108"/>
      <c r="BO11" s="108"/>
      <c r="BP11" s="108"/>
      <c r="BQ11" s="108"/>
      <c r="BR11" s="108"/>
      <c r="BS11" s="108"/>
      <c r="BT11" s="108"/>
      <c r="BU11" s="108"/>
      <c r="BV11" s="108"/>
      <c r="BW11" s="108"/>
      <c r="BX11" s="108"/>
      <c r="BY11" s="108"/>
      <c r="BZ11" s="108"/>
      <c r="CA11" s="108"/>
      <c r="CB11" s="108"/>
      <c r="CC11" s="108"/>
      <c r="CD11" s="108"/>
      <c r="CE11" s="108"/>
      <c r="CF11" s="108"/>
      <c r="CG11" s="108"/>
      <c r="CH11" s="108"/>
      <c r="CI11" s="108"/>
      <c r="CJ11" s="108"/>
      <c r="CK11" s="108"/>
      <c r="CL11" s="108"/>
      <c r="CM11" s="108"/>
      <c r="CN11" s="108"/>
      <c r="CO11" s="108"/>
      <c r="CP11" s="108"/>
      <c r="CQ11" s="108"/>
      <c r="CR11" s="108"/>
      <c r="CS11" s="108"/>
      <c r="CT11" s="108"/>
      <c r="CU11" s="108"/>
      <c r="CV11" s="108"/>
      <c r="CW11" s="108"/>
      <c r="CX11" s="108"/>
      <c r="CY11" s="108"/>
      <c r="CZ11" s="108"/>
      <c r="DA11" s="108"/>
      <c r="DB11" s="108"/>
      <c r="DC11" s="108"/>
      <c r="DD11" s="108"/>
      <c r="DE11" s="108"/>
      <c r="DF11" s="108"/>
      <c r="DG11" s="108"/>
      <c r="DH11" s="108"/>
      <c r="DI11" s="108"/>
      <c r="DJ11" s="108"/>
      <c r="DK11" s="108"/>
      <c r="DL11" s="108"/>
      <c r="DM11" s="108"/>
      <c r="DN11" s="108"/>
      <c r="DO11" s="108"/>
      <c r="DP11" s="108"/>
      <c r="DQ11" s="108"/>
      <c r="DR11" s="108"/>
      <c r="DS11" s="108"/>
      <c r="DT11" s="108"/>
      <c r="DU11" s="108"/>
      <c r="DV11" s="108"/>
      <c r="DW11" s="108"/>
      <c r="DX11" s="108"/>
      <c r="DY11" s="108"/>
      <c r="DZ11" s="108"/>
      <c r="EA11" s="108"/>
      <c r="EB11" s="108"/>
      <c r="EC11" s="108"/>
      <c r="ED11" s="108"/>
      <c r="EE11" s="108"/>
      <c r="EF11" s="108"/>
      <c r="EG11" s="108"/>
      <c r="EH11" s="108"/>
      <c r="EI11" s="108"/>
      <c r="EJ11" s="108"/>
      <c r="EK11" s="108"/>
      <c r="EL11" s="108"/>
      <c r="EM11" s="108"/>
      <c r="EN11" s="108"/>
      <c r="EO11" s="108"/>
      <c r="EP11" s="108"/>
      <c r="EQ11" s="108"/>
      <c r="ER11" s="108"/>
      <c r="ES11" s="108"/>
      <c r="ET11" s="108"/>
      <c r="EU11" s="108"/>
      <c r="EV11" s="108"/>
      <c r="EW11" s="108"/>
      <c r="EX11" s="108"/>
      <c r="EY11" s="108"/>
      <c r="EZ11" s="108"/>
      <c r="FA11" s="108"/>
      <c r="FB11" s="108"/>
      <c r="FC11" s="108"/>
      <c r="FD11" s="108"/>
      <c r="FE11" s="108"/>
      <c r="FF11" s="108"/>
      <c r="FG11" s="108"/>
      <c r="FH11" s="108"/>
      <c r="FI11" s="108"/>
      <c r="FJ11" s="108"/>
      <c r="FK11" s="108"/>
      <c r="FL11" s="108"/>
      <c r="FM11" s="108"/>
      <c r="FN11" s="108"/>
      <c r="FO11" s="108"/>
      <c r="FP11" s="108"/>
      <c r="FQ11" s="108"/>
      <c r="FR11" s="108"/>
      <c r="FS11" s="108"/>
      <c r="FT11" s="108"/>
      <c r="FU11" s="108"/>
      <c r="FV11" s="108"/>
      <c r="FW11" s="108"/>
      <c r="FX11" s="108"/>
      <c r="FY11" s="108"/>
      <c r="FZ11" s="108"/>
      <c r="GA11" s="108"/>
      <c r="GB11" s="108"/>
      <c r="GC11" s="108"/>
      <c r="GD11" s="108"/>
      <c r="GE11" s="108"/>
      <c r="GF11" s="108"/>
      <c r="GG11" s="108"/>
      <c r="GH11" s="108"/>
      <c r="GI11" s="108"/>
      <c r="GJ11" s="108"/>
      <c r="GK11" s="108"/>
      <c r="GL11" s="108"/>
      <c r="GM11" s="108"/>
      <c r="GN11" s="108"/>
      <c r="GO11" s="108"/>
      <c r="GP11" s="108"/>
      <c r="GQ11" s="108"/>
      <c r="GR11" s="108"/>
      <c r="GS11" s="108"/>
      <c r="GT11" s="108"/>
      <c r="GU11" s="108"/>
      <c r="GV11" s="108"/>
      <c r="GW11" s="108"/>
      <c r="GX11" s="108"/>
      <c r="GY11" s="108"/>
      <c r="GZ11" s="108"/>
      <c r="HA11" s="108"/>
      <c r="HB11" s="108"/>
      <c r="HC11" s="108"/>
      <c r="HD11" s="108"/>
      <c r="HE11" s="108"/>
      <c r="HF11" s="108"/>
      <c r="HG11" s="108"/>
      <c r="HH11" s="108"/>
      <c r="HI11" s="108"/>
      <c r="HJ11" s="108"/>
      <c r="HK11" s="108"/>
      <c r="HL11" s="108"/>
      <c r="HM11" s="108"/>
      <c r="HN11" s="108"/>
      <c r="HO11" s="108"/>
      <c r="HP11" s="108"/>
      <c r="HQ11" s="108"/>
      <c r="HR11" s="108"/>
      <c r="HS11" s="108"/>
      <c r="HT11" s="108"/>
      <c r="HU11" s="108"/>
      <c r="HV11" s="108"/>
      <c r="HW11" s="108"/>
      <c r="HX11" s="108"/>
      <c r="HY11" s="108"/>
      <c r="HZ11" s="108"/>
      <c r="IA11" s="108"/>
      <c r="IB11" s="108"/>
      <c r="IC11" s="108"/>
      <c r="ID11" s="108"/>
      <c r="IE11" s="108"/>
      <c r="IF11" s="108"/>
      <c r="IG11" s="108"/>
      <c r="IH11" s="108"/>
      <c r="II11" s="108"/>
      <c r="IJ11" s="108"/>
      <c r="IK11" s="108"/>
      <c r="IL11" s="108"/>
      <c r="IM11" s="108"/>
      <c r="IN11" s="108"/>
      <c r="IO11" s="108"/>
      <c r="IP11" s="108"/>
      <c r="IQ11" s="108"/>
      <c r="IR11" s="108"/>
      <c r="IS11" s="108"/>
      <c r="IT11" s="108"/>
      <c r="IU11" s="108"/>
      <c r="IV11" s="108"/>
      <c r="IW11" s="108"/>
      <c r="IX11" s="108"/>
      <c r="IY11" s="108"/>
      <c r="IZ11" s="108"/>
      <c r="JA11" s="108"/>
      <c r="JB11" s="108"/>
      <c r="JC11" s="108"/>
      <c r="JD11" s="108"/>
      <c r="JE11" s="108"/>
      <c r="JF11" s="108"/>
      <c r="JG11" s="108"/>
      <c r="JH11" s="108"/>
      <c r="JI11" s="108"/>
      <c r="JJ11" s="108"/>
      <c r="JK11" s="108"/>
      <c r="JL11" s="108"/>
      <c r="JM11" s="108"/>
      <c r="JN11" s="108"/>
      <c r="JO11" s="108"/>
      <c r="JP11" s="108"/>
      <c r="JQ11" s="108"/>
      <c r="JR11" s="108"/>
      <c r="JS11" s="108"/>
      <c r="JT11" s="108"/>
      <c r="JU11" s="108"/>
      <c r="JV11" s="108"/>
      <c r="JW11" s="108"/>
      <c r="JX11" s="108"/>
      <c r="JY11" s="108"/>
      <c r="JZ11" s="108"/>
      <c r="KA11" s="108"/>
      <c r="KB11" s="108"/>
      <c r="KC11" s="108"/>
      <c r="KD11" s="108"/>
      <c r="KE11" s="108"/>
      <c r="KF11" s="108"/>
      <c r="KG11" s="108"/>
      <c r="KH11" s="108"/>
      <c r="KI11" s="108"/>
      <c r="KJ11" s="108"/>
      <c r="KK11" s="108"/>
      <c r="KL11" s="108"/>
      <c r="KM11" s="108"/>
      <c r="KN11" s="108"/>
      <c r="KO11" s="108"/>
      <c r="KP11" s="108"/>
      <c r="KQ11" s="108"/>
      <c r="KR11" s="108"/>
      <c r="KS11" s="108"/>
      <c r="KT11" s="108"/>
      <c r="KU11" s="108"/>
      <c r="KV11" s="108"/>
      <c r="KW11" s="108"/>
      <c r="KX11" s="108"/>
      <c r="KY11" s="108"/>
      <c r="KZ11" s="108"/>
      <c r="LA11" s="108"/>
      <c r="LB11" s="108"/>
      <c r="LC11" s="108"/>
      <c r="LD11" s="108"/>
      <c r="LE11" s="108"/>
      <c r="LF11" s="108"/>
      <c r="LG11" s="108"/>
      <c r="LH11" s="108"/>
      <c r="LI11" s="108"/>
      <c r="LJ11" s="108"/>
      <c r="LK11" s="108"/>
      <c r="LL11" s="108"/>
      <c r="LM11" s="108"/>
      <c r="LN11" s="108"/>
      <c r="LO11" s="108"/>
      <c r="LP11" s="108"/>
      <c r="LQ11" s="108"/>
      <c r="LR11" s="108"/>
      <c r="LS11" s="108"/>
      <c r="LT11" s="108"/>
      <c r="LU11" s="108"/>
      <c r="LV11" s="108"/>
      <c r="LW11" s="108"/>
      <c r="LX11" s="108"/>
      <c r="LY11" s="108"/>
      <c r="LZ11" s="108"/>
      <c r="MA11" s="108"/>
      <c r="MB11" s="108"/>
      <c r="MC11" s="108"/>
      <c r="MD11" s="108"/>
      <c r="ME11" s="108"/>
      <c r="MF11" s="108"/>
      <c r="MG11" s="108"/>
      <c r="MH11" s="108"/>
      <c r="MI11" s="108"/>
      <c r="MJ11" s="108"/>
      <c r="MK11" s="108"/>
      <c r="ML11" s="108"/>
      <c r="MM11" s="108"/>
      <c r="MN11" s="108"/>
      <c r="MO11" s="108"/>
      <c r="MP11" s="108"/>
      <c r="MQ11" s="108"/>
      <c r="MR11" s="108"/>
      <c r="MS11" s="108"/>
      <c r="MT11" s="108"/>
      <c r="MU11" s="108"/>
      <c r="MV11" s="108"/>
      <c r="MW11" s="108"/>
      <c r="MX11" s="108"/>
      <c r="MY11" s="108"/>
      <c r="MZ11" s="108"/>
      <c r="NA11" s="108"/>
      <c r="NB11" s="108"/>
      <c r="NC11" s="108"/>
      <c r="ND11" s="108"/>
      <c r="NE11" s="108"/>
      <c r="NF11" s="108"/>
    </row>
    <row r="12" spans="1:370" s="3" customFormat="1" ht="28.5" customHeight="1">
      <c r="A12" s="73" t="s">
        <v>0</v>
      </c>
      <c r="B12" s="176">
        <f t="shared" ref="B12" si="15">G12+L12+Q12+V12</f>
        <v>408498.39999999997</v>
      </c>
      <c r="C12" s="177">
        <f t="shared" ref="C12:C13" si="16">H12+M12+R12+W12</f>
        <v>289667.39999999997</v>
      </c>
      <c r="D12" s="178">
        <f t="shared" ref="D12:D13" si="17">I12+N12+S12+X12</f>
        <v>293746.3</v>
      </c>
      <c r="E12" s="45">
        <f>IF(B12=0,"",ROUND(D12/B12*100,1))</f>
        <v>71.900000000000006</v>
      </c>
      <c r="F12" s="61">
        <f>IF(C12=0,"",ROUND(D12/C12*100,1))</f>
        <v>101.4</v>
      </c>
      <c r="G12" s="155">
        <f>G13</f>
        <v>369259</v>
      </c>
      <c r="H12" s="155">
        <f>H13</f>
        <v>261766.8</v>
      </c>
      <c r="I12" s="155">
        <f>I13</f>
        <v>265054.5</v>
      </c>
      <c r="J12" s="45">
        <f>IF(G12=0,"",ROUND(I12/G12*100,1))</f>
        <v>71.8</v>
      </c>
      <c r="K12" s="61">
        <f>IF(H12=0,"",ROUND(I12/H12*100,1))</f>
        <v>101.3</v>
      </c>
      <c r="L12" s="167">
        <f>L13</f>
        <v>28748.1</v>
      </c>
      <c r="M12" s="168">
        <f>M13</f>
        <v>20263.099999999999</v>
      </c>
      <c r="N12" s="155">
        <f>N13</f>
        <v>20943.099999999999</v>
      </c>
      <c r="O12" s="45">
        <f>IF(L12=0,"",ROUND(N12/L12*100,1))</f>
        <v>72.900000000000006</v>
      </c>
      <c r="P12" s="61">
        <f>IF(M12=0,"",ROUND(N12/M12*100,1))</f>
        <v>103.4</v>
      </c>
      <c r="Q12" s="155">
        <f>Q13</f>
        <v>10356.700000000001</v>
      </c>
      <c r="R12" s="155">
        <f>R13</f>
        <v>7536.7</v>
      </c>
      <c r="S12" s="155">
        <f>S13</f>
        <v>7636.4</v>
      </c>
      <c r="T12" s="45">
        <f>IF(Q12=0,"",ROUND(S12/Q12*100,1))</f>
        <v>73.7</v>
      </c>
      <c r="U12" s="61">
        <f>IF(R12=0,"",ROUND(S12/R12*100,1))</f>
        <v>101.3</v>
      </c>
      <c r="V12" s="155">
        <f>V13</f>
        <v>134.6</v>
      </c>
      <c r="W12" s="155">
        <f>W13</f>
        <v>100.8</v>
      </c>
      <c r="X12" s="155">
        <f>X13</f>
        <v>112.3</v>
      </c>
      <c r="Y12" s="45">
        <f>IF(V12=0,"",ROUND(X12/V12*100,1))</f>
        <v>83.4</v>
      </c>
      <c r="Z12" s="116">
        <f>IF(W12=0,"",ROUND(X12/W12*100,1))</f>
        <v>111.4</v>
      </c>
      <c r="AA12" s="129"/>
      <c r="AB12" s="108"/>
      <c r="AC12" s="108"/>
      <c r="AD12" s="108"/>
      <c r="AE12" s="108"/>
      <c r="AF12" s="108"/>
      <c r="AG12" s="108"/>
      <c r="AH12" s="108"/>
      <c r="AI12" s="108"/>
      <c r="AJ12" s="108"/>
      <c r="AK12" s="108"/>
      <c r="AL12" s="108"/>
      <c r="AM12" s="108"/>
      <c r="AN12" s="108"/>
      <c r="AO12" s="108"/>
      <c r="AP12" s="108"/>
      <c r="AQ12" s="108"/>
      <c r="AR12" s="108"/>
      <c r="AS12" s="108"/>
      <c r="AT12" s="108"/>
      <c r="AU12" s="108"/>
      <c r="AV12" s="108"/>
      <c r="AW12" s="108"/>
      <c r="AX12" s="108"/>
      <c r="AY12" s="108"/>
      <c r="AZ12" s="108"/>
      <c r="BA12" s="108"/>
      <c r="BB12" s="108"/>
      <c r="BC12" s="108"/>
      <c r="BD12" s="108"/>
      <c r="BE12" s="108"/>
      <c r="BF12" s="108"/>
      <c r="BG12" s="108"/>
      <c r="BH12" s="108"/>
      <c r="BI12" s="108"/>
      <c r="BJ12" s="108"/>
      <c r="BK12" s="108"/>
      <c r="BL12" s="108"/>
      <c r="BM12" s="108"/>
      <c r="BN12" s="108"/>
      <c r="BO12" s="108"/>
      <c r="BP12" s="108"/>
      <c r="BQ12" s="108"/>
      <c r="BR12" s="108"/>
      <c r="BS12" s="108"/>
      <c r="BT12" s="108"/>
      <c r="BU12" s="108"/>
      <c r="BV12" s="108"/>
      <c r="BW12" s="108"/>
      <c r="BX12" s="108"/>
      <c r="BY12" s="108"/>
      <c r="BZ12" s="108"/>
      <c r="CA12" s="108"/>
      <c r="CB12" s="108"/>
      <c r="CC12" s="108"/>
      <c r="CD12" s="108"/>
      <c r="CE12" s="108"/>
      <c r="CF12" s="108"/>
      <c r="CG12" s="108"/>
      <c r="CH12" s="108"/>
      <c r="CI12" s="108"/>
      <c r="CJ12" s="108"/>
      <c r="CK12" s="108"/>
      <c r="CL12" s="108"/>
      <c r="CM12" s="108"/>
      <c r="CN12" s="108"/>
      <c r="CO12" s="108"/>
      <c r="CP12" s="108"/>
      <c r="CQ12" s="108"/>
      <c r="CR12" s="108"/>
      <c r="CS12" s="108"/>
      <c r="CT12" s="108"/>
      <c r="CU12" s="108"/>
      <c r="CV12" s="108"/>
      <c r="CW12" s="108"/>
      <c r="CX12" s="108"/>
      <c r="CY12" s="108"/>
      <c r="CZ12" s="108"/>
      <c r="DA12" s="108"/>
      <c r="DB12" s="108"/>
      <c r="DC12" s="108"/>
      <c r="DD12" s="108"/>
      <c r="DE12" s="108"/>
      <c r="DF12" s="108"/>
      <c r="DG12" s="108"/>
      <c r="DH12" s="108"/>
      <c r="DI12" s="108"/>
      <c r="DJ12" s="108"/>
      <c r="DK12" s="108"/>
      <c r="DL12" s="108"/>
      <c r="DM12" s="108"/>
      <c r="DN12" s="108"/>
      <c r="DO12" s="108"/>
      <c r="DP12" s="108"/>
      <c r="DQ12" s="108"/>
      <c r="DR12" s="108"/>
      <c r="DS12" s="108"/>
      <c r="DT12" s="108"/>
      <c r="DU12" s="108"/>
      <c r="DV12" s="108"/>
      <c r="DW12" s="108"/>
      <c r="DX12" s="108"/>
      <c r="DY12" s="108"/>
      <c r="DZ12" s="108"/>
      <c r="EA12" s="108"/>
      <c r="EB12" s="108"/>
      <c r="EC12" s="108"/>
      <c r="ED12" s="108"/>
      <c r="EE12" s="108"/>
      <c r="EF12" s="108"/>
      <c r="EG12" s="108"/>
      <c r="EH12" s="108"/>
      <c r="EI12" s="108"/>
      <c r="EJ12" s="108"/>
      <c r="EK12" s="108"/>
      <c r="EL12" s="108"/>
      <c r="EM12" s="108"/>
      <c r="EN12" s="108"/>
      <c r="EO12" s="108"/>
      <c r="EP12" s="108"/>
      <c r="EQ12" s="108"/>
      <c r="ER12" s="108"/>
      <c r="ES12" s="108"/>
      <c r="ET12" s="108"/>
      <c r="EU12" s="108"/>
      <c r="EV12" s="108"/>
      <c r="EW12" s="108"/>
      <c r="EX12" s="108"/>
      <c r="EY12" s="108"/>
      <c r="EZ12" s="108"/>
      <c r="FA12" s="108"/>
      <c r="FB12" s="108"/>
      <c r="FC12" s="108"/>
      <c r="FD12" s="108"/>
      <c r="FE12" s="108"/>
      <c r="FF12" s="108"/>
      <c r="FG12" s="108"/>
      <c r="FH12" s="108"/>
      <c r="FI12" s="108"/>
      <c r="FJ12" s="108"/>
      <c r="FK12" s="108"/>
      <c r="FL12" s="108"/>
      <c r="FM12" s="108"/>
      <c r="FN12" s="108"/>
      <c r="FO12" s="108"/>
      <c r="FP12" s="108"/>
      <c r="FQ12" s="108"/>
      <c r="FR12" s="108"/>
      <c r="FS12" s="108"/>
      <c r="FT12" s="108"/>
      <c r="FU12" s="108"/>
      <c r="FV12" s="108"/>
      <c r="FW12" s="108"/>
      <c r="FX12" s="108"/>
      <c r="FY12" s="108"/>
      <c r="FZ12" s="108"/>
      <c r="GA12" s="108"/>
      <c r="GB12" s="108"/>
      <c r="GC12" s="108"/>
      <c r="GD12" s="108"/>
      <c r="GE12" s="108"/>
      <c r="GF12" s="108"/>
      <c r="GG12" s="108"/>
      <c r="GH12" s="108"/>
      <c r="GI12" s="108"/>
      <c r="GJ12" s="108"/>
      <c r="GK12" s="108"/>
      <c r="GL12" s="108"/>
      <c r="GM12" s="108"/>
      <c r="GN12" s="108"/>
      <c r="GO12" s="108"/>
      <c r="GP12" s="108"/>
      <c r="GQ12" s="108"/>
      <c r="GR12" s="108"/>
      <c r="GS12" s="108"/>
      <c r="GT12" s="108"/>
      <c r="GU12" s="108"/>
      <c r="GV12" s="108"/>
      <c r="GW12" s="108"/>
      <c r="GX12" s="108"/>
      <c r="GY12" s="108"/>
      <c r="GZ12" s="108"/>
      <c r="HA12" s="108"/>
      <c r="HB12" s="108"/>
      <c r="HC12" s="108"/>
      <c r="HD12" s="108"/>
      <c r="HE12" s="108"/>
      <c r="HF12" s="108"/>
      <c r="HG12" s="108"/>
      <c r="HH12" s="108"/>
      <c r="HI12" s="108"/>
      <c r="HJ12" s="108"/>
      <c r="HK12" s="108"/>
      <c r="HL12" s="108"/>
      <c r="HM12" s="108"/>
      <c r="HN12" s="108"/>
      <c r="HO12" s="108"/>
      <c r="HP12" s="108"/>
      <c r="HQ12" s="108"/>
      <c r="HR12" s="108"/>
      <c r="HS12" s="108"/>
      <c r="HT12" s="108"/>
      <c r="HU12" s="108"/>
      <c r="HV12" s="108"/>
      <c r="HW12" s="108"/>
      <c r="HX12" s="108"/>
      <c r="HY12" s="108"/>
      <c r="HZ12" s="108"/>
      <c r="IA12" s="108"/>
      <c r="IB12" s="108"/>
      <c r="IC12" s="108"/>
      <c r="ID12" s="108"/>
      <c r="IE12" s="108"/>
      <c r="IF12" s="108"/>
      <c r="IG12" s="108"/>
      <c r="IH12" s="108"/>
      <c r="II12" s="108"/>
      <c r="IJ12" s="108"/>
      <c r="IK12" s="108"/>
      <c r="IL12" s="108"/>
      <c r="IM12" s="108"/>
      <c r="IN12" s="108"/>
      <c r="IO12" s="108"/>
      <c r="IP12" s="108"/>
      <c r="IQ12" s="108"/>
      <c r="IR12" s="108"/>
      <c r="IS12" s="108"/>
      <c r="IT12" s="108"/>
      <c r="IU12" s="108"/>
      <c r="IV12" s="108"/>
      <c r="IW12" s="108"/>
      <c r="IX12" s="108"/>
      <c r="IY12" s="108"/>
      <c r="IZ12" s="108"/>
      <c r="JA12" s="108"/>
      <c r="JB12" s="108"/>
      <c r="JC12" s="108"/>
      <c r="JD12" s="108"/>
      <c r="JE12" s="108"/>
      <c r="JF12" s="108"/>
      <c r="JG12" s="108"/>
      <c r="JH12" s="108"/>
      <c r="JI12" s="108"/>
      <c r="JJ12" s="108"/>
      <c r="JK12" s="108"/>
      <c r="JL12" s="108"/>
      <c r="JM12" s="108"/>
      <c r="JN12" s="108"/>
      <c r="JO12" s="108"/>
      <c r="JP12" s="108"/>
      <c r="JQ12" s="108"/>
      <c r="JR12" s="108"/>
      <c r="JS12" s="108"/>
      <c r="JT12" s="108"/>
      <c r="JU12" s="108"/>
      <c r="JV12" s="108"/>
      <c r="JW12" s="108"/>
      <c r="JX12" s="108"/>
      <c r="JY12" s="108"/>
      <c r="JZ12" s="108"/>
      <c r="KA12" s="108"/>
      <c r="KB12" s="108"/>
      <c r="KC12" s="108"/>
      <c r="KD12" s="108"/>
      <c r="KE12" s="108"/>
      <c r="KF12" s="108"/>
      <c r="KG12" s="108"/>
      <c r="KH12" s="108"/>
      <c r="KI12" s="108"/>
      <c r="KJ12" s="108"/>
      <c r="KK12" s="108"/>
      <c r="KL12" s="108"/>
      <c r="KM12" s="108"/>
      <c r="KN12" s="108"/>
      <c r="KO12" s="108"/>
      <c r="KP12" s="108"/>
      <c r="KQ12" s="108"/>
      <c r="KR12" s="108"/>
      <c r="KS12" s="108"/>
      <c r="KT12" s="108"/>
      <c r="KU12" s="108"/>
      <c r="KV12" s="108"/>
      <c r="KW12" s="108"/>
      <c r="KX12" s="108"/>
      <c r="KY12" s="108"/>
      <c r="KZ12" s="108"/>
      <c r="LA12" s="108"/>
      <c r="LB12" s="108"/>
      <c r="LC12" s="108"/>
      <c r="LD12" s="108"/>
      <c r="LE12" s="108"/>
      <c r="LF12" s="108"/>
      <c r="LG12" s="108"/>
      <c r="LH12" s="108"/>
      <c r="LI12" s="108"/>
      <c r="LJ12" s="108"/>
      <c r="LK12" s="108"/>
      <c r="LL12" s="108"/>
      <c r="LM12" s="108"/>
      <c r="LN12" s="108"/>
      <c r="LO12" s="108"/>
      <c r="LP12" s="108"/>
      <c r="LQ12" s="108"/>
      <c r="LR12" s="108"/>
      <c r="LS12" s="108"/>
      <c r="LT12" s="108"/>
      <c r="LU12" s="108"/>
      <c r="LV12" s="108"/>
      <c r="LW12" s="108"/>
      <c r="LX12" s="108"/>
      <c r="LY12" s="108"/>
      <c r="LZ12" s="108"/>
      <c r="MA12" s="108"/>
      <c r="MB12" s="108"/>
      <c r="MC12" s="108"/>
      <c r="MD12" s="108"/>
      <c r="ME12" s="108"/>
      <c r="MF12" s="108"/>
      <c r="MG12" s="108"/>
      <c r="MH12" s="108"/>
      <c r="MI12" s="108"/>
      <c r="MJ12" s="108"/>
      <c r="MK12" s="108"/>
      <c r="ML12" s="108"/>
      <c r="MM12" s="108"/>
      <c r="MN12" s="108"/>
      <c r="MO12" s="108"/>
      <c r="MP12" s="108"/>
      <c r="MQ12" s="108"/>
      <c r="MR12" s="108"/>
      <c r="MS12" s="108"/>
      <c r="MT12" s="108"/>
      <c r="MU12" s="108"/>
      <c r="MV12" s="108"/>
      <c r="MW12" s="108"/>
      <c r="MX12" s="108"/>
      <c r="MY12" s="108"/>
      <c r="MZ12" s="108"/>
      <c r="NA12" s="108"/>
      <c r="NB12" s="108"/>
      <c r="NC12" s="108"/>
      <c r="ND12" s="108"/>
      <c r="NE12" s="108"/>
      <c r="NF12" s="108"/>
    </row>
    <row r="13" spans="1:370" s="3" customFormat="1" ht="29.25" customHeight="1">
      <c r="A13" s="74" t="s">
        <v>1</v>
      </c>
      <c r="B13" s="179">
        <f>G13+L13+Q13+V13</f>
        <v>408498.39999999997</v>
      </c>
      <c r="C13" s="180">
        <f t="shared" si="16"/>
        <v>289667.39999999997</v>
      </c>
      <c r="D13" s="181">
        <f t="shared" si="17"/>
        <v>293746.3</v>
      </c>
      <c r="E13" s="89">
        <f t="shared" ref="E13" si="18">IF(B13=0,"",ROUND(D13/B13*100,1))</f>
        <v>71.900000000000006</v>
      </c>
      <c r="F13" s="62">
        <f t="shared" ref="F13" si="19">IF(C13=0,"",ROUND(D13/C13*100,1))</f>
        <v>101.4</v>
      </c>
      <c r="G13" s="156">
        <v>369259</v>
      </c>
      <c r="H13" s="157">
        <v>261766.8</v>
      </c>
      <c r="I13" s="157">
        <v>265054.5</v>
      </c>
      <c r="J13" s="63">
        <f t="shared" ref="J13" si="20">IF(G13=0,"",ROUND(I13/G13*100,1))</f>
        <v>71.8</v>
      </c>
      <c r="K13" s="62">
        <f t="shared" ref="K13" si="21">IF(H13=0,"",ROUND(I13/H13*100,1))</f>
        <v>101.3</v>
      </c>
      <c r="L13" s="156">
        <v>28748.1</v>
      </c>
      <c r="M13" s="161">
        <v>20263.099999999999</v>
      </c>
      <c r="N13" s="157">
        <v>20943.099999999999</v>
      </c>
      <c r="O13" s="63">
        <f t="shared" ref="O13" si="22">IF(L13=0,"",ROUND(N13/L13*100,1))</f>
        <v>72.900000000000006</v>
      </c>
      <c r="P13" s="62">
        <f t="shared" ref="P13" si="23">IF(M13=0,"",ROUND(N13/M13*100,1))</f>
        <v>103.4</v>
      </c>
      <c r="Q13" s="156">
        <v>10356.700000000001</v>
      </c>
      <c r="R13" s="157">
        <v>7536.7</v>
      </c>
      <c r="S13" s="157">
        <v>7636.4</v>
      </c>
      <c r="T13" s="63">
        <f t="shared" ref="T13" si="24">IF(Q13=0,"",ROUND(S13/Q13*100,1))</f>
        <v>73.7</v>
      </c>
      <c r="U13" s="64">
        <f t="shared" ref="U13" si="25">IF(R13=0,"",ROUND(S13/R13*100,1))</f>
        <v>101.3</v>
      </c>
      <c r="V13" s="156">
        <v>134.6</v>
      </c>
      <c r="W13" s="157">
        <v>100.8</v>
      </c>
      <c r="X13" s="157">
        <v>112.3</v>
      </c>
      <c r="Y13" s="63">
        <f t="shared" ref="Y13" si="26">IF(V13=0,"",ROUND(X13/V13*100,1))</f>
        <v>83.4</v>
      </c>
      <c r="Z13" s="117">
        <f t="shared" ref="Z13" si="27">IF(W13=0,"",ROUND(X13/W13*100,1))</f>
        <v>111.4</v>
      </c>
      <c r="AA13" s="129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108"/>
      <c r="AU13" s="108"/>
      <c r="AV13" s="108"/>
      <c r="AW13" s="108"/>
      <c r="AX13" s="108"/>
      <c r="AY13" s="108"/>
      <c r="AZ13" s="108"/>
      <c r="BA13" s="108"/>
      <c r="BB13" s="108"/>
      <c r="BC13" s="108"/>
      <c r="BD13" s="108"/>
      <c r="BE13" s="108"/>
      <c r="BF13" s="108"/>
      <c r="BG13" s="108"/>
      <c r="BH13" s="108"/>
      <c r="BI13" s="108"/>
      <c r="BJ13" s="108"/>
      <c r="BK13" s="108"/>
      <c r="BL13" s="108"/>
      <c r="BM13" s="108"/>
      <c r="BN13" s="108"/>
      <c r="BO13" s="108"/>
      <c r="BP13" s="108"/>
      <c r="BQ13" s="108"/>
      <c r="BR13" s="108"/>
      <c r="BS13" s="108"/>
      <c r="BT13" s="108"/>
      <c r="BU13" s="108"/>
      <c r="BV13" s="108"/>
      <c r="BW13" s="108"/>
      <c r="BX13" s="108"/>
      <c r="BY13" s="108"/>
      <c r="BZ13" s="108"/>
      <c r="CA13" s="108"/>
      <c r="CB13" s="108"/>
      <c r="CC13" s="108"/>
      <c r="CD13" s="108"/>
      <c r="CE13" s="108"/>
      <c r="CF13" s="108"/>
      <c r="CG13" s="108"/>
      <c r="CH13" s="108"/>
      <c r="CI13" s="108"/>
      <c r="CJ13" s="108"/>
      <c r="CK13" s="108"/>
      <c r="CL13" s="108"/>
      <c r="CM13" s="108"/>
      <c r="CN13" s="108"/>
      <c r="CO13" s="108"/>
      <c r="CP13" s="108"/>
      <c r="CQ13" s="108"/>
      <c r="CR13" s="108"/>
      <c r="CS13" s="108"/>
      <c r="CT13" s="108"/>
      <c r="CU13" s="108"/>
      <c r="CV13" s="108"/>
      <c r="CW13" s="108"/>
      <c r="CX13" s="108"/>
      <c r="CY13" s="108"/>
      <c r="CZ13" s="108"/>
      <c r="DA13" s="108"/>
      <c r="DB13" s="108"/>
      <c r="DC13" s="108"/>
      <c r="DD13" s="108"/>
      <c r="DE13" s="108"/>
      <c r="DF13" s="108"/>
      <c r="DG13" s="108"/>
      <c r="DH13" s="108"/>
      <c r="DI13" s="108"/>
      <c r="DJ13" s="108"/>
      <c r="DK13" s="108"/>
      <c r="DL13" s="108"/>
      <c r="DM13" s="108"/>
      <c r="DN13" s="108"/>
      <c r="DO13" s="108"/>
      <c r="DP13" s="108"/>
      <c r="DQ13" s="108"/>
      <c r="DR13" s="108"/>
      <c r="DS13" s="108"/>
      <c r="DT13" s="108"/>
      <c r="DU13" s="108"/>
      <c r="DV13" s="108"/>
      <c r="DW13" s="108"/>
      <c r="DX13" s="108"/>
      <c r="DY13" s="108"/>
      <c r="DZ13" s="108"/>
      <c r="EA13" s="108"/>
      <c r="EB13" s="108"/>
      <c r="EC13" s="108"/>
      <c r="ED13" s="108"/>
      <c r="EE13" s="108"/>
      <c r="EF13" s="108"/>
      <c r="EG13" s="108"/>
      <c r="EH13" s="108"/>
      <c r="EI13" s="108"/>
      <c r="EJ13" s="108"/>
      <c r="EK13" s="108"/>
      <c r="EL13" s="108"/>
      <c r="EM13" s="108"/>
      <c r="EN13" s="108"/>
      <c r="EO13" s="108"/>
      <c r="EP13" s="108"/>
      <c r="EQ13" s="108"/>
      <c r="ER13" s="108"/>
      <c r="ES13" s="108"/>
      <c r="ET13" s="108"/>
      <c r="EU13" s="108"/>
      <c r="EV13" s="108"/>
      <c r="EW13" s="108"/>
      <c r="EX13" s="108"/>
      <c r="EY13" s="108"/>
      <c r="EZ13" s="108"/>
      <c r="FA13" s="108"/>
      <c r="FB13" s="108"/>
      <c r="FC13" s="108"/>
      <c r="FD13" s="108"/>
      <c r="FE13" s="108"/>
      <c r="FF13" s="108"/>
      <c r="FG13" s="108"/>
      <c r="FH13" s="108"/>
      <c r="FI13" s="108"/>
      <c r="FJ13" s="108"/>
      <c r="FK13" s="108"/>
      <c r="FL13" s="108"/>
      <c r="FM13" s="108"/>
      <c r="FN13" s="108"/>
      <c r="FO13" s="108"/>
      <c r="FP13" s="108"/>
      <c r="FQ13" s="108"/>
      <c r="FR13" s="108"/>
      <c r="FS13" s="108"/>
      <c r="FT13" s="108"/>
      <c r="FU13" s="108"/>
      <c r="FV13" s="108"/>
      <c r="FW13" s="108"/>
      <c r="FX13" s="108"/>
      <c r="FY13" s="108"/>
      <c r="FZ13" s="108"/>
      <c r="GA13" s="108"/>
      <c r="GB13" s="108"/>
      <c r="GC13" s="108"/>
      <c r="GD13" s="108"/>
      <c r="GE13" s="108"/>
      <c r="GF13" s="108"/>
      <c r="GG13" s="108"/>
      <c r="GH13" s="108"/>
      <c r="GI13" s="108"/>
      <c r="GJ13" s="108"/>
      <c r="GK13" s="108"/>
      <c r="GL13" s="108"/>
      <c r="GM13" s="108"/>
      <c r="GN13" s="108"/>
      <c r="GO13" s="108"/>
      <c r="GP13" s="108"/>
      <c r="GQ13" s="108"/>
      <c r="GR13" s="108"/>
      <c r="GS13" s="108"/>
      <c r="GT13" s="108"/>
      <c r="GU13" s="108"/>
      <c r="GV13" s="108"/>
      <c r="GW13" s="108"/>
      <c r="GX13" s="108"/>
      <c r="GY13" s="108"/>
      <c r="GZ13" s="108"/>
      <c r="HA13" s="108"/>
      <c r="HB13" s="108"/>
      <c r="HC13" s="108"/>
      <c r="HD13" s="108"/>
      <c r="HE13" s="108"/>
      <c r="HF13" s="108"/>
      <c r="HG13" s="108"/>
      <c r="HH13" s="108"/>
      <c r="HI13" s="108"/>
      <c r="HJ13" s="108"/>
      <c r="HK13" s="108"/>
      <c r="HL13" s="108"/>
      <c r="HM13" s="108"/>
      <c r="HN13" s="108"/>
      <c r="HO13" s="108"/>
      <c r="HP13" s="108"/>
      <c r="HQ13" s="108"/>
      <c r="HR13" s="108"/>
      <c r="HS13" s="108"/>
      <c r="HT13" s="108"/>
      <c r="HU13" s="108"/>
      <c r="HV13" s="108"/>
      <c r="HW13" s="108"/>
      <c r="HX13" s="108"/>
      <c r="HY13" s="108"/>
      <c r="HZ13" s="108"/>
      <c r="IA13" s="108"/>
      <c r="IB13" s="108"/>
      <c r="IC13" s="108"/>
      <c r="ID13" s="108"/>
      <c r="IE13" s="108"/>
      <c r="IF13" s="108"/>
      <c r="IG13" s="108"/>
      <c r="IH13" s="108"/>
      <c r="II13" s="108"/>
      <c r="IJ13" s="108"/>
      <c r="IK13" s="108"/>
      <c r="IL13" s="108"/>
      <c r="IM13" s="108"/>
      <c r="IN13" s="108"/>
      <c r="IO13" s="108"/>
      <c r="IP13" s="108"/>
      <c r="IQ13" s="108"/>
      <c r="IR13" s="108"/>
      <c r="IS13" s="108"/>
      <c r="IT13" s="108"/>
      <c r="IU13" s="108"/>
      <c r="IV13" s="108"/>
      <c r="IW13" s="108"/>
      <c r="IX13" s="108"/>
      <c r="IY13" s="108"/>
      <c r="IZ13" s="108"/>
      <c r="JA13" s="108"/>
      <c r="JB13" s="108"/>
      <c r="JC13" s="108"/>
      <c r="JD13" s="108"/>
      <c r="JE13" s="108"/>
      <c r="JF13" s="108"/>
      <c r="JG13" s="108"/>
      <c r="JH13" s="108"/>
      <c r="JI13" s="108"/>
      <c r="JJ13" s="108"/>
      <c r="JK13" s="108"/>
      <c r="JL13" s="108"/>
      <c r="JM13" s="108"/>
      <c r="JN13" s="108"/>
      <c r="JO13" s="108"/>
      <c r="JP13" s="108"/>
      <c r="JQ13" s="108"/>
      <c r="JR13" s="108"/>
      <c r="JS13" s="108"/>
      <c r="JT13" s="108"/>
      <c r="JU13" s="108"/>
      <c r="JV13" s="108"/>
      <c r="JW13" s="108"/>
      <c r="JX13" s="108"/>
      <c r="JY13" s="108"/>
      <c r="JZ13" s="108"/>
      <c r="KA13" s="108"/>
      <c r="KB13" s="108"/>
      <c r="KC13" s="108"/>
      <c r="KD13" s="108"/>
      <c r="KE13" s="108"/>
      <c r="KF13" s="108"/>
      <c r="KG13" s="108"/>
      <c r="KH13" s="108"/>
      <c r="KI13" s="108"/>
      <c r="KJ13" s="108"/>
      <c r="KK13" s="108"/>
      <c r="KL13" s="108"/>
      <c r="KM13" s="108"/>
      <c r="KN13" s="108"/>
      <c r="KO13" s="108"/>
      <c r="KP13" s="108"/>
      <c r="KQ13" s="108"/>
      <c r="KR13" s="108"/>
      <c r="KS13" s="108"/>
      <c r="KT13" s="108"/>
      <c r="KU13" s="108"/>
      <c r="KV13" s="108"/>
      <c r="KW13" s="108"/>
      <c r="KX13" s="108"/>
      <c r="KY13" s="108"/>
      <c r="KZ13" s="108"/>
      <c r="LA13" s="108"/>
      <c r="LB13" s="108"/>
      <c r="LC13" s="108"/>
      <c r="LD13" s="108"/>
      <c r="LE13" s="108"/>
      <c r="LF13" s="108"/>
      <c r="LG13" s="108"/>
      <c r="LH13" s="108"/>
      <c r="LI13" s="108"/>
      <c r="LJ13" s="108"/>
      <c r="LK13" s="108"/>
      <c r="LL13" s="108"/>
      <c r="LM13" s="108"/>
      <c r="LN13" s="108"/>
      <c r="LO13" s="108"/>
      <c r="LP13" s="108"/>
      <c r="LQ13" s="108"/>
      <c r="LR13" s="108"/>
      <c r="LS13" s="108"/>
      <c r="LT13" s="108"/>
      <c r="LU13" s="108"/>
      <c r="LV13" s="108"/>
      <c r="LW13" s="108"/>
      <c r="LX13" s="108"/>
      <c r="LY13" s="108"/>
      <c r="LZ13" s="108"/>
      <c r="MA13" s="108"/>
      <c r="MB13" s="108"/>
      <c r="MC13" s="108"/>
      <c r="MD13" s="108"/>
      <c r="ME13" s="108"/>
      <c r="MF13" s="108"/>
      <c r="MG13" s="108"/>
      <c r="MH13" s="108"/>
      <c r="MI13" s="108"/>
      <c r="MJ13" s="108"/>
      <c r="MK13" s="108"/>
      <c r="ML13" s="108"/>
      <c r="MM13" s="108"/>
      <c r="MN13" s="108"/>
      <c r="MO13" s="108"/>
      <c r="MP13" s="108"/>
      <c r="MQ13" s="108"/>
      <c r="MR13" s="108"/>
      <c r="MS13" s="108"/>
      <c r="MT13" s="108"/>
      <c r="MU13" s="108"/>
      <c r="MV13" s="108"/>
      <c r="MW13" s="108"/>
      <c r="MX13" s="108"/>
      <c r="MY13" s="108"/>
      <c r="MZ13" s="108"/>
      <c r="NA13" s="108"/>
      <c r="NB13" s="108"/>
      <c r="NC13" s="108"/>
      <c r="ND13" s="108"/>
      <c r="NE13" s="108"/>
      <c r="NF13" s="108"/>
    </row>
    <row r="14" spans="1:370" s="3" customFormat="1" ht="25.5" customHeight="1">
      <c r="A14" s="73" t="s">
        <v>34</v>
      </c>
      <c r="B14" s="182">
        <f t="shared" si="6"/>
        <v>20909.8</v>
      </c>
      <c r="C14" s="177">
        <f t="shared" si="6"/>
        <v>15678</v>
      </c>
      <c r="D14" s="178">
        <f t="shared" si="6"/>
        <v>14429.500000000002</v>
      </c>
      <c r="E14" s="23">
        <f>IF(B14=0,"",ROUND(D14/B14*100,1))</f>
        <v>69</v>
      </c>
      <c r="F14" s="61">
        <f>IF(C14=0,"",ROUND(D14/C14*100,1))</f>
        <v>92</v>
      </c>
      <c r="G14" s="155">
        <f>G15</f>
        <v>6010.9</v>
      </c>
      <c r="H14" s="155">
        <f>H15</f>
        <v>4460.1000000000004</v>
      </c>
      <c r="I14" s="155">
        <f>I15</f>
        <v>4298.1000000000004</v>
      </c>
      <c r="J14" s="45">
        <f>IF(G14=0,"",ROUND(I14/G14*100,1))</f>
        <v>71.5</v>
      </c>
      <c r="K14" s="61">
        <f>IF(H14=0,"",ROUND(I14/H14*100,1))</f>
        <v>96.4</v>
      </c>
      <c r="L14" s="167">
        <f>L15</f>
        <v>8915.9</v>
      </c>
      <c r="M14" s="168">
        <f>M15</f>
        <v>6734.9</v>
      </c>
      <c r="N14" s="155">
        <f>N15</f>
        <v>6067.8</v>
      </c>
      <c r="O14" s="23">
        <f>IF(L14=0,"",ROUND(N14/L14*100,1))</f>
        <v>68.099999999999994</v>
      </c>
      <c r="P14" s="61">
        <f>IF(M14=0,"",ROUND(N14/M14*100,1))</f>
        <v>90.1</v>
      </c>
      <c r="Q14" s="155">
        <f>Q15</f>
        <v>5983</v>
      </c>
      <c r="R14" s="155">
        <f>R15</f>
        <v>4483</v>
      </c>
      <c r="S14" s="155">
        <f>S15</f>
        <v>4063.6</v>
      </c>
      <c r="T14" s="23">
        <f>IF(Q14=0,"",ROUND(S14/Q14*100,1))</f>
        <v>67.900000000000006</v>
      </c>
      <c r="U14" s="61">
        <f>IF(R14=0,"",ROUND(S14/R14*100,1))</f>
        <v>90.6</v>
      </c>
      <c r="V14" s="155">
        <f>V15</f>
        <v>0</v>
      </c>
      <c r="W14" s="155">
        <f>W15</f>
        <v>0</v>
      </c>
      <c r="X14" s="155">
        <f>X15</f>
        <v>0</v>
      </c>
      <c r="Y14" s="45" t="str">
        <f>IF(V14=0,"",ROUND(X14/V14*100,1))</f>
        <v/>
      </c>
      <c r="Z14" s="116" t="str">
        <f>IF(W14=0,"",ROUND(X14/W14*100,1))</f>
        <v/>
      </c>
      <c r="AA14" s="129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108"/>
      <c r="AU14" s="108"/>
      <c r="AV14" s="108"/>
      <c r="AW14" s="108"/>
      <c r="AX14" s="108"/>
      <c r="AY14" s="108"/>
      <c r="AZ14" s="108"/>
      <c r="BA14" s="108"/>
      <c r="BB14" s="108"/>
      <c r="BC14" s="108"/>
      <c r="BD14" s="108"/>
      <c r="BE14" s="108"/>
      <c r="BF14" s="108"/>
      <c r="BG14" s="108"/>
      <c r="BH14" s="108"/>
      <c r="BI14" s="108"/>
      <c r="BJ14" s="108"/>
      <c r="BK14" s="108"/>
      <c r="BL14" s="108"/>
      <c r="BM14" s="108"/>
      <c r="BN14" s="108"/>
      <c r="BO14" s="108"/>
      <c r="BP14" s="108"/>
      <c r="BQ14" s="108"/>
      <c r="BR14" s="108"/>
      <c r="BS14" s="108"/>
      <c r="BT14" s="108"/>
      <c r="BU14" s="108"/>
      <c r="BV14" s="108"/>
      <c r="BW14" s="108"/>
      <c r="BX14" s="108"/>
      <c r="BY14" s="108"/>
      <c r="BZ14" s="108"/>
      <c r="CA14" s="108"/>
      <c r="CB14" s="108"/>
      <c r="CC14" s="108"/>
      <c r="CD14" s="108"/>
      <c r="CE14" s="108"/>
      <c r="CF14" s="108"/>
      <c r="CG14" s="108"/>
      <c r="CH14" s="108"/>
      <c r="CI14" s="108"/>
      <c r="CJ14" s="108"/>
      <c r="CK14" s="108"/>
      <c r="CL14" s="108"/>
      <c r="CM14" s="108"/>
      <c r="CN14" s="108"/>
      <c r="CO14" s="108"/>
      <c r="CP14" s="108"/>
      <c r="CQ14" s="108"/>
      <c r="CR14" s="108"/>
      <c r="CS14" s="108"/>
      <c r="CT14" s="108"/>
      <c r="CU14" s="108"/>
      <c r="CV14" s="108"/>
      <c r="CW14" s="108"/>
      <c r="CX14" s="108"/>
      <c r="CY14" s="108"/>
      <c r="CZ14" s="108"/>
      <c r="DA14" s="108"/>
      <c r="DB14" s="108"/>
      <c r="DC14" s="108"/>
      <c r="DD14" s="108"/>
      <c r="DE14" s="108"/>
      <c r="DF14" s="108"/>
      <c r="DG14" s="108"/>
      <c r="DH14" s="108"/>
      <c r="DI14" s="108"/>
      <c r="DJ14" s="108"/>
      <c r="DK14" s="108"/>
      <c r="DL14" s="108"/>
      <c r="DM14" s="108"/>
      <c r="DN14" s="108"/>
      <c r="DO14" s="108"/>
      <c r="DP14" s="108"/>
      <c r="DQ14" s="108"/>
      <c r="DR14" s="108"/>
      <c r="DS14" s="108"/>
      <c r="DT14" s="108"/>
      <c r="DU14" s="108"/>
      <c r="DV14" s="108"/>
      <c r="DW14" s="108"/>
      <c r="DX14" s="108"/>
      <c r="DY14" s="108"/>
      <c r="DZ14" s="108"/>
      <c r="EA14" s="108"/>
      <c r="EB14" s="108"/>
      <c r="EC14" s="108"/>
      <c r="ED14" s="108"/>
      <c r="EE14" s="108"/>
      <c r="EF14" s="108"/>
      <c r="EG14" s="108"/>
      <c r="EH14" s="108"/>
      <c r="EI14" s="108"/>
      <c r="EJ14" s="108"/>
      <c r="EK14" s="108"/>
      <c r="EL14" s="108"/>
      <c r="EM14" s="108"/>
      <c r="EN14" s="108"/>
      <c r="EO14" s="108"/>
      <c r="EP14" s="108"/>
      <c r="EQ14" s="108"/>
      <c r="ER14" s="108"/>
      <c r="ES14" s="108"/>
      <c r="ET14" s="108"/>
      <c r="EU14" s="108"/>
      <c r="EV14" s="108"/>
      <c r="EW14" s="108"/>
      <c r="EX14" s="108"/>
      <c r="EY14" s="108"/>
      <c r="EZ14" s="108"/>
      <c r="FA14" s="108"/>
      <c r="FB14" s="108"/>
      <c r="FC14" s="108"/>
      <c r="FD14" s="108"/>
      <c r="FE14" s="108"/>
      <c r="FF14" s="108"/>
      <c r="FG14" s="108"/>
      <c r="FH14" s="108"/>
      <c r="FI14" s="108"/>
      <c r="FJ14" s="108"/>
      <c r="FK14" s="108"/>
      <c r="FL14" s="108"/>
      <c r="FM14" s="108"/>
      <c r="FN14" s="108"/>
      <c r="FO14" s="108"/>
      <c r="FP14" s="108"/>
      <c r="FQ14" s="108"/>
      <c r="FR14" s="108"/>
      <c r="FS14" s="108"/>
      <c r="FT14" s="108"/>
      <c r="FU14" s="108"/>
      <c r="FV14" s="108"/>
      <c r="FW14" s="108"/>
      <c r="FX14" s="108"/>
      <c r="FY14" s="108"/>
      <c r="FZ14" s="108"/>
      <c r="GA14" s="108"/>
      <c r="GB14" s="108"/>
      <c r="GC14" s="108"/>
      <c r="GD14" s="108"/>
      <c r="GE14" s="108"/>
      <c r="GF14" s="108"/>
      <c r="GG14" s="108"/>
      <c r="GH14" s="108"/>
      <c r="GI14" s="108"/>
      <c r="GJ14" s="108"/>
      <c r="GK14" s="108"/>
      <c r="GL14" s="108"/>
      <c r="GM14" s="108"/>
      <c r="GN14" s="108"/>
      <c r="GO14" s="108"/>
      <c r="GP14" s="108"/>
      <c r="GQ14" s="108"/>
      <c r="GR14" s="108"/>
      <c r="GS14" s="108"/>
      <c r="GT14" s="108"/>
      <c r="GU14" s="108"/>
      <c r="GV14" s="108"/>
      <c r="GW14" s="108"/>
      <c r="GX14" s="108"/>
      <c r="GY14" s="108"/>
      <c r="GZ14" s="108"/>
      <c r="HA14" s="108"/>
      <c r="HB14" s="108"/>
      <c r="HC14" s="108"/>
      <c r="HD14" s="108"/>
      <c r="HE14" s="108"/>
      <c r="HF14" s="108"/>
      <c r="HG14" s="108"/>
      <c r="HH14" s="108"/>
      <c r="HI14" s="108"/>
      <c r="HJ14" s="108"/>
      <c r="HK14" s="108"/>
      <c r="HL14" s="108"/>
      <c r="HM14" s="108"/>
      <c r="HN14" s="108"/>
      <c r="HO14" s="108"/>
      <c r="HP14" s="108"/>
      <c r="HQ14" s="108"/>
      <c r="HR14" s="108"/>
      <c r="HS14" s="108"/>
      <c r="HT14" s="108"/>
      <c r="HU14" s="108"/>
      <c r="HV14" s="108"/>
      <c r="HW14" s="108"/>
      <c r="HX14" s="108"/>
      <c r="HY14" s="108"/>
      <c r="HZ14" s="108"/>
      <c r="IA14" s="108"/>
      <c r="IB14" s="108"/>
      <c r="IC14" s="108"/>
      <c r="ID14" s="108"/>
      <c r="IE14" s="108"/>
      <c r="IF14" s="108"/>
      <c r="IG14" s="108"/>
      <c r="IH14" s="108"/>
      <c r="II14" s="108"/>
      <c r="IJ14" s="108"/>
      <c r="IK14" s="108"/>
      <c r="IL14" s="108"/>
      <c r="IM14" s="108"/>
      <c r="IN14" s="108"/>
      <c r="IO14" s="108"/>
      <c r="IP14" s="108"/>
      <c r="IQ14" s="108"/>
      <c r="IR14" s="108"/>
      <c r="IS14" s="108"/>
      <c r="IT14" s="108"/>
      <c r="IU14" s="108"/>
      <c r="IV14" s="108"/>
      <c r="IW14" s="108"/>
      <c r="IX14" s="108"/>
      <c r="IY14" s="108"/>
      <c r="IZ14" s="108"/>
      <c r="JA14" s="108"/>
      <c r="JB14" s="108"/>
      <c r="JC14" s="108"/>
      <c r="JD14" s="108"/>
      <c r="JE14" s="108"/>
      <c r="JF14" s="108"/>
      <c r="JG14" s="108"/>
      <c r="JH14" s="108"/>
      <c r="JI14" s="108"/>
      <c r="JJ14" s="108"/>
      <c r="JK14" s="108"/>
      <c r="JL14" s="108"/>
      <c r="JM14" s="108"/>
      <c r="JN14" s="108"/>
      <c r="JO14" s="108"/>
      <c r="JP14" s="108"/>
      <c r="JQ14" s="108"/>
      <c r="JR14" s="108"/>
      <c r="JS14" s="108"/>
      <c r="JT14" s="108"/>
      <c r="JU14" s="108"/>
      <c r="JV14" s="108"/>
      <c r="JW14" s="108"/>
      <c r="JX14" s="108"/>
      <c r="JY14" s="108"/>
      <c r="JZ14" s="108"/>
      <c r="KA14" s="108"/>
      <c r="KB14" s="108"/>
      <c r="KC14" s="108"/>
      <c r="KD14" s="108"/>
      <c r="KE14" s="108"/>
      <c r="KF14" s="108"/>
      <c r="KG14" s="108"/>
      <c r="KH14" s="108"/>
      <c r="KI14" s="108"/>
      <c r="KJ14" s="108"/>
      <c r="KK14" s="108"/>
      <c r="KL14" s="108"/>
      <c r="KM14" s="108"/>
      <c r="KN14" s="108"/>
      <c r="KO14" s="108"/>
      <c r="KP14" s="108"/>
      <c r="KQ14" s="108"/>
      <c r="KR14" s="108"/>
      <c r="KS14" s="108"/>
      <c r="KT14" s="108"/>
      <c r="KU14" s="108"/>
      <c r="KV14" s="108"/>
      <c r="KW14" s="108"/>
      <c r="KX14" s="108"/>
      <c r="KY14" s="108"/>
      <c r="KZ14" s="108"/>
      <c r="LA14" s="108"/>
      <c r="LB14" s="108"/>
      <c r="LC14" s="108"/>
      <c r="LD14" s="108"/>
      <c r="LE14" s="108"/>
      <c r="LF14" s="108"/>
      <c r="LG14" s="108"/>
      <c r="LH14" s="108"/>
      <c r="LI14" s="108"/>
      <c r="LJ14" s="108"/>
      <c r="LK14" s="108"/>
      <c r="LL14" s="108"/>
      <c r="LM14" s="108"/>
      <c r="LN14" s="108"/>
      <c r="LO14" s="108"/>
      <c r="LP14" s="108"/>
      <c r="LQ14" s="108"/>
      <c r="LR14" s="108"/>
      <c r="LS14" s="108"/>
      <c r="LT14" s="108"/>
      <c r="LU14" s="108"/>
      <c r="LV14" s="108"/>
      <c r="LW14" s="108"/>
      <c r="LX14" s="108"/>
      <c r="LY14" s="108"/>
      <c r="LZ14" s="108"/>
      <c r="MA14" s="108"/>
      <c r="MB14" s="108"/>
      <c r="MC14" s="108"/>
      <c r="MD14" s="108"/>
      <c r="ME14" s="108"/>
      <c r="MF14" s="108"/>
      <c r="MG14" s="108"/>
      <c r="MH14" s="108"/>
      <c r="MI14" s="108"/>
      <c r="MJ14" s="108"/>
      <c r="MK14" s="108"/>
      <c r="ML14" s="108"/>
      <c r="MM14" s="108"/>
      <c r="MN14" s="108"/>
      <c r="MO14" s="108"/>
      <c r="MP14" s="108"/>
      <c r="MQ14" s="108"/>
      <c r="MR14" s="108"/>
      <c r="MS14" s="108"/>
      <c r="MT14" s="108"/>
      <c r="MU14" s="108"/>
      <c r="MV14" s="108"/>
      <c r="MW14" s="108"/>
      <c r="MX14" s="108"/>
      <c r="MY14" s="108"/>
      <c r="MZ14" s="108"/>
      <c r="NA14" s="108"/>
      <c r="NB14" s="108"/>
      <c r="NC14" s="108"/>
      <c r="ND14" s="108"/>
      <c r="NE14" s="108"/>
      <c r="NF14" s="108"/>
    </row>
    <row r="15" spans="1:370" s="3" customFormat="1" ht="28.5" customHeight="1">
      <c r="A15" s="74" t="s">
        <v>35</v>
      </c>
      <c r="B15" s="183">
        <f>G15+L15+Q15+V15</f>
        <v>20909.8</v>
      </c>
      <c r="C15" s="180">
        <f t="shared" ref="C15:C45" si="28">H15+M15+R15+W15</f>
        <v>15678</v>
      </c>
      <c r="D15" s="181">
        <f t="shared" ref="D15:D44" si="29">I15+N15+S15+X15</f>
        <v>14429.500000000002</v>
      </c>
      <c r="E15" s="89">
        <f t="shared" ref="E15:E45" si="30">IF(B15=0,"",ROUND(D15/B15*100,1))</f>
        <v>69</v>
      </c>
      <c r="F15" s="62">
        <f t="shared" ref="F15:F45" si="31">IF(C15=0,"",ROUND(D15/C15*100,1))</f>
        <v>92</v>
      </c>
      <c r="G15" s="156">
        <v>6010.9</v>
      </c>
      <c r="H15" s="157">
        <v>4460.1000000000004</v>
      </c>
      <c r="I15" s="157">
        <v>4298.1000000000004</v>
      </c>
      <c r="J15" s="63">
        <f t="shared" ref="J15:J48" si="32">IF(G15=0,"",ROUND(I15/G15*100,1))</f>
        <v>71.5</v>
      </c>
      <c r="K15" s="62">
        <f t="shared" ref="K15:K45" si="33">IF(H15=0,"",ROUND(I15/H15*100,1))</f>
        <v>96.4</v>
      </c>
      <c r="L15" s="156">
        <v>8915.9</v>
      </c>
      <c r="M15" s="161">
        <v>6734.9</v>
      </c>
      <c r="N15" s="157">
        <v>6067.8</v>
      </c>
      <c r="O15" s="63">
        <f t="shared" ref="O15:O45" si="34">IF(L15=0,"",ROUND(N15/L15*100,1))</f>
        <v>68.099999999999994</v>
      </c>
      <c r="P15" s="62">
        <f t="shared" ref="P15:P45" si="35">IF(M15=0,"",ROUND(N15/M15*100,1))</f>
        <v>90.1</v>
      </c>
      <c r="Q15" s="156">
        <v>5983</v>
      </c>
      <c r="R15" s="157">
        <v>4483</v>
      </c>
      <c r="S15" s="157">
        <v>4063.6</v>
      </c>
      <c r="T15" s="63">
        <f t="shared" ref="T15:T45" si="36">IF(Q15=0,"",ROUND(S15/Q15*100,1))</f>
        <v>67.900000000000006</v>
      </c>
      <c r="U15" s="64">
        <f t="shared" ref="U15:U45" si="37">IF(R15=0,"",ROUND(S15/R15*100,1))</f>
        <v>90.6</v>
      </c>
      <c r="V15" s="156"/>
      <c r="W15" s="157"/>
      <c r="X15" s="157"/>
      <c r="Y15" s="23" t="str">
        <f t="shared" ref="Y15:Z45" si="38">IF(V15=0,"",ROUND(X15/V15*100,1))</f>
        <v/>
      </c>
      <c r="Z15" s="118" t="str">
        <f t="shared" ref="Z15:Z45" si="39">IF(W15=0,"",ROUND(X15/W15*100,1))</f>
        <v/>
      </c>
      <c r="AA15" s="129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108"/>
      <c r="AN15" s="108"/>
      <c r="AO15" s="108"/>
      <c r="AP15" s="108"/>
      <c r="AQ15" s="108"/>
      <c r="AR15" s="108"/>
      <c r="AS15" s="108"/>
      <c r="AT15" s="108"/>
      <c r="AU15" s="108"/>
      <c r="AV15" s="108"/>
      <c r="AW15" s="108"/>
      <c r="AX15" s="108"/>
      <c r="AY15" s="108"/>
      <c r="AZ15" s="108"/>
      <c r="BA15" s="108"/>
      <c r="BB15" s="108"/>
      <c r="BC15" s="108"/>
      <c r="BD15" s="108"/>
      <c r="BE15" s="108"/>
      <c r="BF15" s="108"/>
      <c r="BG15" s="108"/>
      <c r="BH15" s="108"/>
      <c r="BI15" s="108"/>
      <c r="BJ15" s="108"/>
      <c r="BK15" s="108"/>
      <c r="BL15" s="108"/>
      <c r="BM15" s="108"/>
      <c r="BN15" s="108"/>
      <c r="BO15" s="108"/>
      <c r="BP15" s="108"/>
      <c r="BQ15" s="108"/>
      <c r="BR15" s="108"/>
      <c r="BS15" s="108"/>
      <c r="BT15" s="108"/>
      <c r="BU15" s="108"/>
      <c r="BV15" s="108"/>
      <c r="BW15" s="108"/>
      <c r="BX15" s="108"/>
      <c r="BY15" s="108"/>
      <c r="BZ15" s="108"/>
      <c r="CA15" s="108"/>
      <c r="CB15" s="108"/>
      <c r="CC15" s="108"/>
      <c r="CD15" s="108"/>
      <c r="CE15" s="108"/>
      <c r="CF15" s="108"/>
      <c r="CG15" s="108"/>
      <c r="CH15" s="108"/>
      <c r="CI15" s="108"/>
      <c r="CJ15" s="108"/>
      <c r="CK15" s="108"/>
      <c r="CL15" s="108"/>
      <c r="CM15" s="108"/>
      <c r="CN15" s="108"/>
      <c r="CO15" s="108"/>
      <c r="CP15" s="108"/>
      <c r="CQ15" s="108"/>
      <c r="CR15" s="108"/>
      <c r="CS15" s="108"/>
      <c r="CT15" s="108"/>
      <c r="CU15" s="108"/>
      <c r="CV15" s="108"/>
      <c r="CW15" s="108"/>
      <c r="CX15" s="108"/>
      <c r="CY15" s="108"/>
      <c r="CZ15" s="108"/>
      <c r="DA15" s="108"/>
      <c r="DB15" s="108"/>
      <c r="DC15" s="108"/>
      <c r="DD15" s="108"/>
      <c r="DE15" s="108"/>
      <c r="DF15" s="108"/>
      <c r="DG15" s="108"/>
      <c r="DH15" s="108"/>
      <c r="DI15" s="108"/>
      <c r="DJ15" s="108"/>
      <c r="DK15" s="108"/>
      <c r="DL15" s="108"/>
      <c r="DM15" s="108"/>
      <c r="DN15" s="108"/>
      <c r="DO15" s="108"/>
      <c r="DP15" s="108"/>
      <c r="DQ15" s="108"/>
      <c r="DR15" s="108"/>
      <c r="DS15" s="108"/>
      <c r="DT15" s="108"/>
      <c r="DU15" s="108"/>
      <c r="DV15" s="108"/>
      <c r="DW15" s="108"/>
      <c r="DX15" s="108"/>
      <c r="DY15" s="108"/>
      <c r="DZ15" s="108"/>
      <c r="EA15" s="108"/>
      <c r="EB15" s="108"/>
      <c r="EC15" s="108"/>
      <c r="ED15" s="108"/>
      <c r="EE15" s="108"/>
      <c r="EF15" s="108"/>
      <c r="EG15" s="108"/>
      <c r="EH15" s="108"/>
      <c r="EI15" s="108"/>
      <c r="EJ15" s="108"/>
      <c r="EK15" s="108"/>
      <c r="EL15" s="108"/>
      <c r="EM15" s="108"/>
      <c r="EN15" s="108"/>
      <c r="EO15" s="108"/>
      <c r="EP15" s="108"/>
      <c r="EQ15" s="108"/>
      <c r="ER15" s="108"/>
      <c r="ES15" s="108"/>
      <c r="ET15" s="108"/>
      <c r="EU15" s="108"/>
      <c r="EV15" s="108"/>
      <c r="EW15" s="108"/>
      <c r="EX15" s="108"/>
      <c r="EY15" s="108"/>
      <c r="EZ15" s="108"/>
      <c r="FA15" s="108"/>
      <c r="FB15" s="108"/>
      <c r="FC15" s="108"/>
      <c r="FD15" s="108"/>
      <c r="FE15" s="108"/>
      <c r="FF15" s="108"/>
      <c r="FG15" s="108"/>
      <c r="FH15" s="108"/>
      <c r="FI15" s="108"/>
      <c r="FJ15" s="108"/>
      <c r="FK15" s="108"/>
      <c r="FL15" s="108"/>
      <c r="FM15" s="108"/>
      <c r="FN15" s="108"/>
      <c r="FO15" s="108"/>
      <c r="FP15" s="108"/>
      <c r="FQ15" s="108"/>
      <c r="FR15" s="108"/>
      <c r="FS15" s="108"/>
      <c r="FT15" s="108"/>
      <c r="FU15" s="108"/>
      <c r="FV15" s="108"/>
      <c r="FW15" s="108"/>
      <c r="FX15" s="108"/>
      <c r="FY15" s="108"/>
      <c r="FZ15" s="108"/>
      <c r="GA15" s="108"/>
      <c r="GB15" s="108"/>
      <c r="GC15" s="108"/>
      <c r="GD15" s="108"/>
      <c r="GE15" s="108"/>
      <c r="GF15" s="108"/>
      <c r="GG15" s="108"/>
      <c r="GH15" s="108"/>
      <c r="GI15" s="108"/>
      <c r="GJ15" s="108"/>
      <c r="GK15" s="108"/>
      <c r="GL15" s="108"/>
      <c r="GM15" s="108"/>
      <c r="GN15" s="108"/>
      <c r="GO15" s="108"/>
      <c r="GP15" s="108"/>
      <c r="GQ15" s="108"/>
      <c r="GR15" s="108"/>
      <c r="GS15" s="108"/>
      <c r="GT15" s="108"/>
      <c r="GU15" s="108"/>
      <c r="GV15" s="108"/>
      <c r="GW15" s="108"/>
      <c r="GX15" s="108"/>
      <c r="GY15" s="108"/>
      <c r="GZ15" s="108"/>
      <c r="HA15" s="108"/>
      <c r="HB15" s="108"/>
      <c r="HC15" s="108"/>
      <c r="HD15" s="108"/>
      <c r="HE15" s="108"/>
      <c r="HF15" s="108"/>
      <c r="HG15" s="108"/>
      <c r="HH15" s="108"/>
      <c r="HI15" s="108"/>
      <c r="HJ15" s="108"/>
      <c r="HK15" s="108"/>
      <c r="HL15" s="108"/>
      <c r="HM15" s="108"/>
      <c r="HN15" s="108"/>
      <c r="HO15" s="108"/>
      <c r="HP15" s="108"/>
      <c r="HQ15" s="108"/>
      <c r="HR15" s="108"/>
      <c r="HS15" s="108"/>
      <c r="HT15" s="108"/>
      <c r="HU15" s="108"/>
      <c r="HV15" s="108"/>
      <c r="HW15" s="108"/>
      <c r="HX15" s="108"/>
      <c r="HY15" s="108"/>
      <c r="HZ15" s="108"/>
      <c r="IA15" s="108"/>
      <c r="IB15" s="108"/>
      <c r="IC15" s="108"/>
      <c r="ID15" s="108"/>
      <c r="IE15" s="108"/>
      <c r="IF15" s="108"/>
      <c r="IG15" s="108"/>
      <c r="IH15" s="108"/>
      <c r="II15" s="108"/>
      <c r="IJ15" s="108"/>
      <c r="IK15" s="108"/>
      <c r="IL15" s="108"/>
      <c r="IM15" s="108"/>
      <c r="IN15" s="108"/>
      <c r="IO15" s="108"/>
      <c r="IP15" s="108"/>
      <c r="IQ15" s="108"/>
      <c r="IR15" s="108"/>
      <c r="IS15" s="108"/>
      <c r="IT15" s="108"/>
      <c r="IU15" s="108"/>
      <c r="IV15" s="108"/>
      <c r="IW15" s="108"/>
      <c r="IX15" s="108"/>
      <c r="IY15" s="108"/>
      <c r="IZ15" s="108"/>
      <c r="JA15" s="108"/>
      <c r="JB15" s="108"/>
      <c r="JC15" s="108"/>
      <c r="JD15" s="108"/>
      <c r="JE15" s="108"/>
      <c r="JF15" s="108"/>
      <c r="JG15" s="108"/>
      <c r="JH15" s="108"/>
      <c r="JI15" s="108"/>
      <c r="JJ15" s="108"/>
      <c r="JK15" s="108"/>
      <c r="JL15" s="108"/>
      <c r="JM15" s="108"/>
      <c r="JN15" s="108"/>
      <c r="JO15" s="108"/>
      <c r="JP15" s="108"/>
      <c r="JQ15" s="108"/>
      <c r="JR15" s="108"/>
      <c r="JS15" s="108"/>
      <c r="JT15" s="108"/>
      <c r="JU15" s="108"/>
      <c r="JV15" s="108"/>
      <c r="JW15" s="108"/>
      <c r="JX15" s="108"/>
      <c r="JY15" s="108"/>
      <c r="JZ15" s="108"/>
      <c r="KA15" s="108"/>
      <c r="KB15" s="108"/>
      <c r="KC15" s="108"/>
      <c r="KD15" s="108"/>
      <c r="KE15" s="108"/>
      <c r="KF15" s="108"/>
      <c r="KG15" s="108"/>
      <c r="KH15" s="108"/>
      <c r="KI15" s="108"/>
      <c r="KJ15" s="108"/>
      <c r="KK15" s="108"/>
      <c r="KL15" s="108"/>
      <c r="KM15" s="108"/>
      <c r="KN15" s="108"/>
      <c r="KO15" s="108"/>
      <c r="KP15" s="108"/>
      <c r="KQ15" s="108"/>
      <c r="KR15" s="108"/>
      <c r="KS15" s="108"/>
      <c r="KT15" s="108"/>
      <c r="KU15" s="108"/>
      <c r="KV15" s="108"/>
      <c r="KW15" s="108"/>
      <c r="KX15" s="108"/>
      <c r="KY15" s="108"/>
      <c r="KZ15" s="108"/>
      <c r="LA15" s="108"/>
      <c r="LB15" s="108"/>
      <c r="LC15" s="108"/>
      <c r="LD15" s="108"/>
      <c r="LE15" s="108"/>
      <c r="LF15" s="108"/>
      <c r="LG15" s="108"/>
      <c r="LH15" s="108"/>
      <c r="LI15" s="108"/>
      <c r="LJ15" s="108"/>
      <c r="LK15" s="108"/>
      <c r="LL15" s="108"/>
      <c r="LM15" s="108"/>
      <c r="LN15" s="108"/>
      <c r="LO15" s="108"/>
      <c r="LP15" s="108"/>
      <c r="LQ15" s="108"/>
      <c r="LR15" s="108"/>
      <c r="LS15" s="108"/>
      <c r="LT15" s="108"/>
      <c r="LU15" s="108"/>
      <c r="LV15" s="108"/>
      <c r="LW15" s="108"/>
      <c r="LX15" s="108"/>
      <c r="LY15" s="108"/>
      <c r="LZ15" s="108"/>
      <c r="MA15" s="108"/>
      <c r="MB15" s="108"/>
      <c r="MC15" s="108"/>
      <c r="MD15" s="108"/>
      <c r="ME15" s="108"/>
      <c r="MF15" s="108"/>
      <c r="MG15" s="108"/>
      <c r="MH15" s="108"/>
      <c r="MI15" s="108"/>
      <c r="MJ15" s="108"/>
      <c r="MK15" s="108"/>
      <c r="ML15" s="108"/>
      <c r="MM15" s="108"/>
      <c r="MN15" s="108"/>
      <c r="MO15" s="108"/>
      <c r="MP15" s="108"/>
      <c r="MQ15" s="108"/>
      <c r="MR15" s="108"/>
      <c r="MS15" s="108"/>
      <c r="MT15" s="108"/>
      <c r="MU15" s="108"/>
      <c r="MV15" s="108"/>
      <c r="MW15" s="108"/>
      <c r="MX15" s="108"/>
      <c r="MY15" s="108"/>
      <c r="MZ15" s="108"/>
      <c r="NA15" s="108"/>
      <c r="NB15" s="108"/>
      <c r="NC15" s="108"/>
      <c r="ND15" s="108"/>
      <c r="NE15" s="108"/>
      <c r="NF15" s="108"/>
    </row>
    <row r="16" spans="1:370" s="3" customFormat="1" ht="25.5" customHeight="1">
      <c r="A16" s="75" t="s">
        <v>2</v>
      </c>
      <c r="B16" s="182">
        <f t="shared" ref="B16:B45" si="40">G16+L16+Q16+V16</f>
        <v>38949.699999999997</v>
      </c>
      <c r="C16" s="184">
        <f t="shared" si="28"/>
        <v>30684.800000000003</v>
      </c>
      <c r="D16" s="185">
        <f t="shared" si="29"/>
        <v>34916.200000000004</v>
      </c>
      <c r="E16" s="45">
        <f t="shared" si="30"/>
        <v>89.6</v>
      </c>
      <c r="F16" s="61">
        <f t="shared" si="31"/>
        <v>113.8</v>
      </c>
      <c r="G16" s="158">
        <f>SUM(G17:G20)</f>
        <v>38934</v>
      </c>
      <c r="H16" s="159">
        <f>SUM(H17:H20)</f>
        <v>30669.100000000002</v>
      </c>
      <c r="I16" s="159">
        <f>SUM(I17:I20)</f>
        <v>34906.800000000003</v>
      </c>
      <c r="J16" s="23">
        <f t="shared" si="32"/>
        <v>89.7</v>
      </c>
      <c r="K16" s="61">
        <f t="shared" si="33"/>
        <v>113.8</v>
      </c>
      <c r="L16" s="158">
        <f>L19+L20</f>
        <v>15.7</v>
      </c>
      <c r="M16" s="159">
        <f>M19+M20</f>
        <v>15.7</v>
      </c>
      <c r="N16" s="160">
        <f>SUM(N17:N20)</f>
        <v>9.4</v>
      </c>
      <c r="O16" s="23">
        <v>0</v>
      </c>
      <c r="P16" s="61">
        <v>0</v>
      </c>
      <c r="Q16" s="158">
        <f>Q19+Q20</f>
        <v>0</v>
      </c>
      <c r="R16" s="160">
        <f>R19+R20</f>
        <v>0</v>
      </c>
      <c r="S16" s="160">
        <f>SUM(S17:S20)</f>
        <v>0</v>
      </c>
      <c r="T16" s="63" t="str">
        <f t="shared" si="36"/>
        <v/>
      </c>
      <c r="U16" s="64" t="str">
        <f t="shared" si="37"/>
        <v/>
      </c>
      <c r="V16" s="158">
        <f>V19+V20</f>
        <v>0</v>
      </c>
      <c r="W16" s="160">
        <f>W19+W20</f>
        <v>0</v>
      </c>
      <c r="X16" s="160">
        <f>SUM(X17:X20)</f>
        <v>0</v>
      </c>
      <c r="Y16" s="23" t="str">
        <f t="shared" si="38"/>
        <v/>
      </c>
      <c r="Z16" s="118" t="str">
        <f t="shared" si="39"/>
        <v/>
      </c>
      <c r="AA16" s="129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108"/>
      <c r="AU16" s="108"/>
      <c r="AV16" s="108"/>
      <c r="AW16" s="108"/>
      <c r="AX16" s="108"/>
      <c r="AY16" s="108"/>
      <c r="AZ16" s="108"/>
      <c r="BA16" s="108"/>
      <c r="BB16" s="108"/>
      <c r="BC16" s="108"/>
      <c r="BD16" s="108"/>
      <c r="BE16" s="108"/>
      <c r="BF16" s="108"/>
      <c r="BG16" s="108"/>
      <c r="BH16" s="108"/>
      <c r="BI16" s="108"/>
      <c r="BJ16" s="108"/>
      <c r="BK16" s="108"/>
      <c r="BL16" s="108"/>
      <c r="BM16" s="108"/>
      <c r="BN16" s="108"/>
      <c r="BO16" s="108"/>
      <c r="BP16" s="108"/>
      <c r="BQ16" s="108"/>
      <c r="BR16" s="108"/>
      <c r="BS16" s="108"/>
      <c r="BT16" s="108"/>
      <c r="BU16" s="108"/>
      <c r="BV16" s="108"/>
      <c r="BW16" s="108"/>
      <c r="BX16" s="108"/>
      <c r="BY16" s="108"/>
      <c r="BZ16" s="108"/>
      <c r="CA16" s="108"/>
      <c r="CB16" s="108"/>
      <c r="CC16" s="108"/>
      <c r="CD16" s="108"/>
      <c r="CE16" s="108"/>
      <c r="CF16" s="108"/>
      <c r="CG16" s="108"/>
      <c r="CH16" s="108"/>
      <c r="CI16" s="108"/>
      <c r="CJ16" s="108"/>
      <c r="CK16" s="108"/>
      <c r="CL16" s="108"/>
      <c r="CM16" s="108"/>
      <c r="CN16" s="108"/>
      <c r="CO16" s="108"/>
      <c r="CP16" s="108"/>
      <c r="CQ16" s="108"/>
      <c r="CR16" s="108"/>
      <c r="CS16" s="108"/>
      <c r="CT16" s="108"/>
      <c r="CU16" s="108"/>
      <c r="CV16" s="108"/>
      <c r="CW16" s="108"/>
      <c r="CX16" s="108"/>
      <c r="CY16" s="108"/>
      <c r="CZ16" s="108"/>
      <c r="DA16" s="108"/>
      <c r="DB16" s="108"/>
      <c r="DC16" s="108"/>
      <c r="DD16" s="108"/>
      <c r="DE16" s="108"/>
      <c r="DF16" s="108"/>
      <c r="DG16" s="108"/>
      <c r="DH16" s="108"/>
      <c r="DI16" s="108"/>
      <c r="DJ16" s="108"/>
      <c r="DK16" s="108"/>
      <c r="DL16" s="108"/>
      <c r="DM16" s="108"/>
      <c r="DN16" s="108"/>
      <c r="DO16" s="108"/>
      <c r="DP16" s="108"/>
      <c r="DQ16" s="108"/>
      <c r="DR16" s="108"/>
      <c r="DS16" s="108"/>
      <c r="DT16" s="108"/>
      <c r="DU16" s="108"/>
      <c r="DV16" s="108"/>
      <c r="DW16" s="108"/>
      <c r="DX16" s="108"/>
      <c r="DY16" s="108"/>
      <c r="DZ16" s="108"/>
      <c r="EA16" s="108"/>
      <c r="EB16" s="108"/>
      <c r="EC16" s="108"/>
      <c r="ED16" s="108"/>
      <c r="EE16" s="108"/>
      <c r="EF16" s="108"/>
      <c r="EG16" s="108"/>
      <c r="EH16" s="108"/>
      <c r="EI16" s="108"/>
      <c r="EJ16" s="108"/>
      <c r="EK16" s="108"/>
      <c r="EL16" s="108"/>
      <c r="EM16" s="108"/>
      <c r="EN16" s="108"/>
      <c r="EO16" s="108"/>
      <c r="EP16" s="108"/>
      <c r="EQ16" s="108"/>
      <c r="ER16" s="108"/>
      <c r="ES16" s="108"/>
      <c r="ET16" s="108"/>
      <c r="EU16" s="108"/>
      <c r="EV16" s="108"/>
      <c r="EW16" s="108"/>
      <c r="EX16" s="108"/>
      <c r="EY16" s="108"/>
      <c r="EZ16" s="108"/>
      <c r="FA16" s="108"/>
      <c r="FB16" s="108"/>
      <c r="FC16" s="108"/>
      <c r="FD16" s="108"/>
      <c r="FE16" s="108"/>
      <c r="FF16" s="108"/>
      <c r="FG16" s="108"/>
      <c r="FH16" s="108"/>
      <c r="FI16" s="108"/>
      <c r="FJ16" s="108"/>
      <c r="FK16" s="108"/>
      <c r="FL16" s="108"/>
      <c r="FM16" s="108"/>
      <c r="FN16" s="108"/>
      <c r="FO16" s="108"/>
      <c r="FP16" s="108"/>
      <c r="FQ16" s="108"/>
      <c r="FR16" s="108"/>
      <c r="FS16" s="108"/>
      <c r="FT16" s="108"/>
      <c r="FU16" s="108"/>
      <c r="FV16" s="108"/>
      <c r="FW16" s="108"/>
      <c r="FX16" s="108"/>
      <c r="FY16" s="108"/>
      <c r="FZ16" s="108"/>
      <c r="GA16" s="108"/>
      <c r="GB16" s="108"/>
      <c r="GC16" s="108"/>
      <c r="GD16" s="108"/>
      <c r="GE16" s="108"/>
      <c r="GF16" s="108"/>
      <c r="GG16" s="108"/>
      <c r="GH16" s="108"/>
      <c r="GI16" s="108"/>
      <c r="GJ16" s="108"/>
      <c r="GK16" s="108"/>
      <c r="GL16" s="108"/>
      <c r="GM16" s="108"/>
      <c r="GN16" s="108"/>
      <c r="GO16" s="108"/>
      <c r="GP16" s="108"/>
      <c r="GQ16" s="108"/>
      <c r="GR16" s="108"/>
      <c r="GS16" s="108"/>
      <c r="GT16" s="108"/>
      <c r="GU16" s="108"/>
      <c r="GV16" s="108"/>
      <c r="GW16" s="108"/>
      <c r="GX16" s="108"/>
      <c r="GY16" s="108"/>
      <c r="GZ16" s="108"/>
      <c r="HA16" s="108"/>
      <c r="HB16" s="108"/>
      <c r="HC16" s="108"/>
      <c r="HD16" s="108"/>
      <c r="HE16" s="108"/>
      <c r="HF16" s="108"/>
      <c r="HG16" s="108"/>
      <c r="HH16" s="108"/>
      <c r="HI16" s="108"/>
      <c r="HJ16" s="108"/>
      <c r="HK16" s="108"/>
      <c r="HL16" s="108"/>
      <c r="HM16" s="108"/>
      <c r="HN16" s="108"/>
      <c r="HO16" s="108"/>
      <c r="HP16" s="108"/>
      <c r="HQ16" s="108"/>
      <c r="HR16" s="108"/>
      <c r="HS16" s="108"/>
      <c r="HT16" s="108"/>
      <c r="HU16" s="108"/>
      <c r="HV16" s="108"/>
      <c r="HW16" s="108"/>
      <c r="HX16" s="108"/>
      <c r="HY16" s="108"/>
      <c r="HZ16" s="108"/>
      <c r="IA16" s="108"/>
      <c r="IB16" s="108"/>
      <c r="IC16" s="108"/>
      <c r="ID16" s="108"/>
      <c r="IE16" s="108"/>
      <c r="IF16" s="108"/>
      <c r="IG16" s="108"/>
      <c r="IH16" s="108"/>
      <c r="II16" s="108"/>
      <c r="IJ16" s="108"/>
      <c r="IK16" s="108"/>
      <c r="IL16" s="108"/>
      <c r="IM16" s="108"/>
      <c r="IN16" s="108"/>
      <c r="IO16" s="108"/>
      <c r="IP16" s="108"/>
      <c r="IQ16" s="108"/>
      <c r="IR16" s="108"/>
      <c r="IS16" s="108"/>
      <c r="IT16" s="108"/>
      <c r="IU16" s="108"/>
      <c r="IV16" s="108"/>
      <c r="IW16" s="108"/>
      <c r="IX16" s="108"/>
      <c r="IY16" s="108"/>
      <c r="IZ16" s="108"/>
      <c r="JA16" s="108"/>
      <c r="JB16" s="108"/>
      <c r="JC16" s="108"/>
      <c r="JD16" s="108"/>
      <c r="JE16" s="108"/>
      <c r="JF16" s="108"/>
      <c r="JG16" s="108"/>
      <c r="JH16" s="108"/>
      <c r="JI16" s="108"/>
      <c r="JJ16" s="108"/>
      <c r="JK16" s="108"/>
      <c r="JL16" s="108"/>
      <c r="JM16" s="108"/>
      <c r="JN16" s="108"/>
      <c r="JO16" s="108"/>
      <c r="JP16" s="108"/>
      <c r="JQ16" s="108"/>
      <c r="JR16" s="108"/>
      <c r="JS16" s="108"/>
      <c r="JT16" s="108"/>
      <c r="JU16" s="108"/>
      <c r="JV16" s="108"/>
      <c r="JW16" s="108"/>
      <c r="JX16" s="108"/>
      <c r="JY16" s="108"/>
      <c r="JZ16" s="108"/>
      <c r="KA16" s="108"/>
      <c r="KB16" s="108"/>
      <c r="KC16" s="108"/>
      <c r="KD16" s="108"/>
      <c r="KE16" s="108"/>
      <c r="KF16" s="108"/>
      <c r="KG16" s="108"/>
      <c r="KH16" s="108"/>
      <c r="KI16" s="108"/>
      <c r="KJ16" s="108"/>
      <c r="KK16" s="108"/>
      <c r="KL16" s="108"/>
      <c r="KM16" s="108"/>
      <c r="KN16" s="108"/>
      <c r="KO16" s="108"/>
      <c r="KP16" s="108"/>
      <c r="KQ16" s="108"/>
      <c r="KR16" s="108"/>
      <c r="KS16" s="108"/>
      <c r="KT16" s="108"/>
      <c r="KU16" s="108"/>
      <c r="KV16" s="108"/>
      <c r="KW16" s="108"/>
      <c r="KX16" s="108"/>
      <c r="KY16" s="108"/>
      <c r="KZ16" s="108"/>
      <c r="LA16" s="108"/>
      <c r="LB16" s="108"/>
      <c r="LC16" s="108"/>
      <c r="LD16" s="108"/>
      <c r="LE16" s="108"/>
      <c r="LF16" s="108"/>
      <c r="LG16" s="108"/>
      <c r="LH16" s="108"/>
      <c r="LI16" s="108"/>
      <c r="LJ16" s="108"/>
      <c r="LK16" s="108"/>
      <c r="LL16" s="108"/>
      <c r="LM16" s="108"/>
      <c r="LN16" s="108"/>
      <c r="LO16" s="108"/>
      <c r="LP16" s="108"/>
      <c r="LQ16" s="108"/>
      <c r="LR16" s="108"/>
      <c r="LS16" s="108"/>
      <c r="LT16" s="108"/>
      <c r="LU16" s="108"/>
      <c r="LV16" s="108"/>
      <c r="LW16" s="108"/>
      <c r="LX16" s="108"/>
      <c r="LY16" s="108"/>
      <c r="LZ16" s="108"/>
      <c r="MA16" s="108"/>
      <c r="MB16" s="108"/>
      <c r="MC16" s="108"/>
      <c r="MD16" s="108"/>
      <c r="ME16" s="108"/>
      <c r="MF16" s="108"/>
      <c r="MG16" s="108"/>
      <c r="MH16" s="108"/>
      <c r="MI16" s="108"/>
      <c r="MJ16" s="108"/>
      <c r="MK16" s="108"/>
      <c r="ML16" s="108"/>
      <c r="MM16" s="108"/>
      <c r="MN16" s="108"/>
      <c r="MO16" s="108"/>
      <c r="MP16" s="108"/>
      <c r="MQ16" s="108"/>
      <c r="MR16" s="108"/>
      <c r="MS16" s="108"/>
      <c r="MT16" s="108"/>
      <c r="MU16" s="108"/>
      <c r="MV16" s="108"/>
      <c r="MW16" s="108"/>
      <c r="MX16" s="108"/>
      <c r="MY16" s="108"/>
      <c r="MZ16" s="108"/>
      <c r="NA16" s="108"/>
      <c r="NB16" s="108"/>
      <c r="NC16" s="108"/>
      <c r="ND16" s="108"/>
      <c r="NE16" s="108"/>
      <c r="NF16" s="108"/>
    </row>
    <row r="17" spans="1:370" s="3" customFormat="1" ht="31.5" customHeight="1">
      <c r="A17" s="74" t="s">
        <v>47</v>
      </c>
      <c r="B17" s="183">
        <f t="shared" ref="B17:B18" si="41">G17+L17+Q17+V17</f>
        <v>35418.300000000003</v>
      </c>
      <c r="C17" s="180">
        <f t="shared" ref="C17:C18" si="42">H17+M17+R17+W17</f>
        <v>27944.400000000001</v>
      </c>
      <c r="D17" s="181">
        <f t="shared" ref="D17:D18" si="43">I17+N17+S17+X17</f>
        <v>31524</v>
      </c>
      <c r="E17" s="89">
        <f t="shared" ref="E17:E18" si="44">IF(B17=0,"",ROUND(D17/B17*100,1))</f>
        <v>89</v>
      </c>
      <c r="F17" s="62">
        <f t="shared" ref="F17:F18" si="45">IF(C17=0,"",ROUND(D17/C17*100,1))</f>
        <v>112.8</v>
      </c>
      <c r="G17" s="156">
        <v>35418.300000000003</v>
      </c>
      <c r="H17" s="157">
        <v>27944.400000000001</v>
      </c>
      <c r="I17" s="157">
        <v>31524</v>
      </c>
      <c r="J17" s="63">
        <f t="shared" ref="J17:J18" si="46">IF(G17=0,"",ROUND(I17/G17*100,1))</f>
        <v>89</v>
      </c>
      <c r="K17" s="62">
        <f t="shared" ref="K17:K18" si="47">IF(H17=0,"",ROUND(I17/H17*100,1))</f>
        <v>112.8</v>
      </c>
      <c r="L17" s="156"/>
      <c r="M17" s="161"/>
      <c r="N17" s="157"/>
      <c r="O17" s="23" t="str">
        <f t="shared" ref="O17:O18" si="48">IF(L17=0,"",ROUND(N17/L17*100,1))</f>
        <v/>
      </c>
      <c r="P17" s="61" t="str">
        <f t="shared" ref="P17:P18" si="49">IF(M17=0,"",ROUND(N17/M17*100,1))</f>
        <v/>
      </c>
      <c r="Q17" s="156"/>
      <c r="R17" s="157"/>
      <c r="S17" s="157"/>
      <c r="T17" s="63" t="str">
        <f t="shared" ref="T17:T18" si="50">IF(Q17=0,"",ROUND(S17/Q17*100,1))</f>
        <v/>
      </c>
      <c r="U17" s="64" t="str">
        <f t="shared" ref="U17:U18" si="51">IF(R17=0,"",ROUND(S17/R17*100,1))</f>
        <v/>
      </c>
      <c r="V17" s="156"/>
      <c r="W17" s="157"/>
      <c r="X17" s="157"/>
      <c r="Y17" s="23" t="str">
        <f t="shared" ref="Y17:Y18" si="52">IF(V17=0,"",ROUND(X17/V17*100,1))</f>
        <v/>
      </c>
      <c r="Z17" s="118" t="str">
        <f t="shared" ref="Z17:Z18" si="53">IF(W17=0,"",ROUND(X17/W17*100,1))</f>
        <v/>
      </c>
      <c r="AA17" s="129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A17" s="108"/>
      <c r="BB17" s="108"/>
      <c r="BC17" s="108"/>
      <c r="BD17" s="108"/>
      <c r="BE17" s="108"/>
      <c r="BF17" s="108"/>
      <c r="BG17" s="108"/>
      <c r="BH17" s="108"/>
      <c r="BI17" s="108"/>
      <c r="BJ17" s="108"/>
      <c r="BK17" s="108"/>
      <c r="BL17" s="108"/>
      <c r="BM17" s="108"/>
      <c r="BN17" s="108"/>
      <c r="BO17" s="108"/>
      <c r="BP17" s="108"/>
      <c r="BQ17" s="108"/>
      <c r="BR17" s="108"/>
      <c r="BS17" s="108"/>
      <c r="BT17" s="108"/>
      <c r="BU17" s="108"/>
      <c r="BV17" s="108"/>
      <c r="BW17" s="108"/>
      <c r="BX17" s="108"/>
      <c r="BY17" s="108"/>
      <c r="BZ17" s="108"/>
      <c r="CA17" s="108"/>
      <c r="CB17" s="108"/>
      <c r="CC17" s="108"/>
      <c r="CD17" s="108"/>
      <c r="CE17" s="108"/>
      <c r="CF17" s="108"/>
      <c r="CG17" s="108"/>
      <c r="CH17" s="108"/>
      <c r="CI17" s="108"/>
      <c r="CJ17" s="108"/>
      <c r="CK17" s="108"/>
      <c r="CL17" s="108"/>
      <c r="CM17" s="108"/>
      <c r="CN17" s="108"/>
      <c r="CO17" s="108"/>
      <c r="CP17" s="108"/>
      <c r="CQ17" s="108"/>
      <c r="CR17" s="108"/>
      <c r="CS17" s="108"/>
      <c r="CT17" s="108"/>
      <c r="CU17" s="108"/>
      <c r="CV17" s="108"/>
      <c r="CW17" s="108"/>
      <c r="CX17" s="108"/>
      <c r="CY17" s="108"/>
      <c r="CZ17" s="108"/>
      <c r="DA17" s="108"/>
      <c r="DB17" s="108"/>
      <c r="DC17" s="108"/>
      <c r="DD17" s="108"/>
      <c r="DE17" s="108"/>
      <c r="DF17" s="108"/>
      <c r="DG17" s="108"/>
      <c r="DH17" s="108"/>
      <c r="DI17" s="108"/>
      <c r="DJ17" s="108"/>
      <c r="DK17" s="108"/>
      <c r="DL17" s="108"/>
      <c r="DM17" s="108"/>
      <c r="DN17" s="108"/>
      <c r="DO17" s="108"/>
      <c r="DP17" s="108"/>
      <c r="DQ17" s="108"/>
      <c r="DR17" s="108"/>
      <c r="DS17" s="108"/>
      <c r="DT17" s="108"/>
      <c r="DU17" s="108"/>
      <c r="DV17" s="108"/>
      <c r="DW17" s="108"/>
      <c r="DX17" s="108"/>
      <c r="DY17" s="108"/>
      <c r="DZ17" s="108"/>
      <c r="EA17" s="108"/>
      <c r="EB17" s="108"/>
      <c r="EC17" s="108"/>
      <c r="ED17" s="108"/>
      <c r="EE17" s="108"/>
      <c r="EF17" s="108"/>
      <c r="EG17" s="108"/>
      <c r="EH17" s="108"/>
      <c r="EI17" s="108"/>
      <c r="EJ17" s="108"/>
      <c r="EK17" s="108"/>
      <c r="EL17" s="108"/>
      <c r="EM17" s="108"/>
      <c r="EN17" s="108"/>
      <c r="EO17" s="108"/>
      <c r="EP17" s="108"/>
      <c r="EQ17" s="108"/>
      <c r="ER17" s="108"/>
      <c r="ES17" s="108"/>
      <c r="ET17" s="108"/>
      <c r="EU17" s="108"/>
      <c r="EV17" s="108"/>
      <c r="EW17" s="108"/>
      <c r="EX17" s="108"/>
      <c r="EY17" s="108"/>
      <c r="EZ17" s="108"/>
      <c r="FA17" s="108"/>
      <c r="FB17" s="108"/>
      <c r="FC17" s="108"/>
      <c r="FD17" s="108"/>
      <c r="FE17" s="108"/>
      <c r="FF17" s="108"/>
      <c r="FG17" s="108"/>
      <c r="FH17" s="108"/>
      <c r="FI17" s="108"/>
      <c r="FJ17" s="108"/>
      <c r="FK17" s="108"/>
      <c r="FL17" s="108"/>
      <c r="FM17" s="108"/>
      <c r="FN17" s="108"/>
      <c r="FO17" s="108"/>
      <c r="FP17" s="108"/>
      <c r="FQ17" s="108"/>
      <c r="FR17" s="108"/>
      <c r="FS17" s="108"/>
      <c r="FT17" s="108"/>
      <c r="FU17" s="108"/>
      <c r="FV17" s="108"/>
      <c r="FW17" s="108"/>
      <c r="FX17" s="108"/>
      <c r="FY17" s="108"/>
      <c r="FZ17" s="108"/>
      <c r="GA17" s="108"/>
      <c r="GB17" s="108"/>
      <c r="GC17" s="108"/>
      <c r="GD17" s="108"/>
      <c r="GE17" s="108"/>
      <c r="GF17" s="108"/>
      <c r="GG17" s="108"/>
      <c r="GH17" s="108"/>
      <c r="GI17" s="108"/>
      <c r="GJ17" s="108"/>
      <c r="GK17" s="108"/>
      <c r="GL17" s="108"/>
      <c r="GM17" s="108"/>
      <c r="GN17" s="108"/>
      <c r="GO17" s="108"/>
      <c r="GP17" s="108"/>
      <c r="GQ17" s="108"/>
      <c r="GR17" s="108"/>
      <c r="GS17" s="108"/>
      <c r="GT17" s="108"/>
      <c r="GU17" s="108"/>
      <c r="GV17" s="108"/>
      <c r="GW17" s="108"/>
      <c r="GX17" s="108"/>
      <c r="GY17" s="108"/>
      <c r="GZ17" s="108"/>
      <c r="HA17" s="108"/>
      <c r="HB17" s="108"/>
      <c r="HC17" s="108"/>
      <c r="HD17" s="108"/>
      <c r="HE17" s="108"/>
      <c r="HF17" s="108"/>
      <c r="HG17" s="108"/>
      <c r="HH17" s="108"/>
      <c r="HI17" s="108"/>
      <c r="HJ17" s="108"/>
      <c r="HK17" s="108"/>
      <c r="HL17" s="108"/>
      <c r="HM17" s="108"/>
      <c r="HN17" s="108"/>
      <c r="HO17" s="108"/>
      <c r="HP17" s="108"/>
      <c r="HQ17" s="108"/>
      <c r="HR17" s="108"/>
      <c r="HS17" s="108"/>
      <c r="HT17" s="108"/>
      <c r="HU17" s="108"/>
      <c r="HV17" s="108"/>
      <c r="HW17" s="108"/>
      <c r="HX17" s="108"/>
      <c r="HY17" s="108"/>
      <c r="HZ17" s="108"/>
      <c r="IA17" s="108"/>
      <c r="IB17" s="108"/>
      <c r="IC17" s="108"/>
      <c r="ID17" s="108"/>
      <c r="IE17" s="108"/>
      <c r="IF17" s="108"/>
      <c r="IG17" s="108"/>
      <c r="IH17" s="108"/>
      <c r="II17" s="108"/>
      <c r="IJ17" s="108"/>
      <c r="IK17" s="108"/>
      <c r="IL17" s="108"/>
      <c r="IM17" s="108"/>
      <c r="IN17" s="108"/>
      <c r="IO17" s="108"/>
      <c r="IP17" s="108"/>
      <c r="IQ17" s="108"/>
      <c r="IR17" s="108"/>
      <c r="IS17" s="108"/>
      <c r="IT17" s="108"/>
      <c r="IU17" s="108"/>
      <c r="IV17" s="108"/>
      <c r="IW17" s="108"/>
      <c r="IX17" s="108"/>
      <c r="IY17" s="108"/>
      <c r="IZ17" s="108"/>
      <c r="JA17" s="108"/>
      <c r="JB17" s="108"/>
      <c r="JC17" s="108"/>
      <c r="JD17" s="108"/>
      <c r="JE17" s="108"/>
      <c r="JF17" s="108"/>
      <c r="JG17" s="108"/>
      <c r="JH17" s="108"/>
      <c r="JI17" s="108"/>
      <c r="JJ17" s="108"/>
      <c r="JK17" s="108"/>
      <c r="JL17" s="108"/>
      <c r="JM17" s="108"/>
      <c r="JN17" s="108"/>
      <c r="JO17" s="108"/>
      <c r="JP17" s="108"/>
      <c r="JQ17" s="108"/>
      <c r="JR17" s="108"/>
      <c r="JS17" s="108"/>
      <c r="JT17" s="108"/>
      <c r="JU17" s="108"/>
      <c r="JV17" s="108"/>
      <c r="JW17" s="108"/>
      <c r="JX17" s="108"/>
      <c r="JY17" s="108"/>
      <c r="JZ17" s="108"/>
      <c r="KA17" s="108"/>
      <c r="KB17" s="108"/>
      <c r="KC17" s="108"/>
      <c r="KD17" s="108"/>
      <c r="KE17" s="108"/>
      <c r="KF17" s="108"/>
      <c r="KG17" s="108"/>
      <c r="KH17" s="108"/>
      <c r="KI17" s="108"/>
      <c r="KJ17" s="108"/>
      <c r="KK17" s="108"/>
      <c r="KL17" s="108"/>
      <c r="KM17" s="108"/>
      <c r="KN17" s="108"/>
      <c r="KO17" s="108"/>
      <c r="KP17" s="108"/>
      <c r="KQ17" s="108"/>
      <c r="KR17" s="108"/>
      <c r="KS17" s="108"/>
      <c r="KT17" s="108"/>
      <c r="KU17" s="108"/>
      <c r="KV17" s="108"/>
      <c r="KW17" s="108"/>
      <c r="KX17" s="108"/>
      <c r="KY17" s="108"/>
      <c r="KZ17" s="108"/>
      <c r="LA17" s="108"/>
      <c r="LB17" s="108"/>
      <c r="LC17" s="108"/>
      <c r="LD17" s="108"/>
      <c r="LE17" s="108"/>
      <c r="LF17" s="108"/>
      <c r="LG17" s="108"/>
      <c r="LH17" s="108"/>
      <c r="LI17" s="108"/>
      <c r="LJ17" s="108"/>
      <c r="LK17" s="108"/>
      <c r="LL17" s="108"/>
      <c r="LM17" s="108"/>
      <c r="LN17" s="108"/>
      <c r="LO17" s="108"/>
      <c r="LP17" s="108"/>
      <c r="LQ17" s="108"/>
      <c r="LR17" s="108"/>
      <c r="LS17" s="108"/>
      <c r="LT17" s="108"/>
      <c r="LU17" s="108"/>
      <c r="LV17" s="108"/>
      <c r="LW17" s="108"/>
      <c r="LX17" s="108"/>
      <c r="LY17" s="108"/>
      <c r="LZ17" s="108"/>
      <c r="MA17" s="108"/>
      <c r="MB17" s="108"/>
      <c r="MC17" s="108"/>
      <c r="MD17" s="108"/>
      <c r="ME17" s="108"/>
      <c r="MF17" s="108"/>
      <c r="MG17" s="108"/>
      <c r="MH17" s="108"/>
      <c r="MI17" s="108"/>
      <c r="MJ17" s="108"/>
      <c r="MK17" s="108"/>
      <c r="ML17" s="108"/>
      <c r="MM17" s="108"/>
      <c r="MN17" s="108"/>
      <c r="MO17" s="108"/>
      <c r="MP17" s="108"/>
      <c r="MQ17" s="108"/>
      <c r="MR17" s="108"/>
      <c r="MS17" s="108"/>
      <c r="MT17" s="108"/>
      <c r="MU17" s="108"/>
      <c r="MV17" s="108"/>
      <c r="MW17" s="108"/>
      <c r="MX17" s="108"/>
      <c r="MY17" s="108"/>
      <c r="MZ17" s="108"/>
      <c r="NA17" s="108"/>
      <c r="NB17" s="108"/>
      <c r="NC17" s="108"/>
      <c r="ND17" s="108"/>
      <c r="NE17" s="108"/>
      <c r="NF17" s="108"/>
    </row>
    <row r="18" spans="1:370" s="3" customFormat="1" ht="35.25" customHeight="1">
      <c r="A18" s="74" t="s">
        <v>48</v>
      </c>
      <c r="B18" s="183">
        <f t="shared" si="41"/>
        <v>0</v>
      </c>
      <c r="C18" s="180">
        <f t="shared" si="42"/>
        <v>0</v>
      </c>
      <c r="D18" s="181">
        <f t="shared" si="43"/>
        <v>101</v>
      </c>
      <c r="E18" s="89" t="str">
        <f t="shared" si="44"/>
        <v/>
      </c>
      <c r="F18" s="62" t="str">
        <f t="shared" si="45"/>
        <v/>
      </c>
      <c r="G18" s="156">
        <v>0</v>
      </c>
      <c r="H18" s="157">
        <v>0</v>
      </c>
      <c r="I18" s="157">
        <v>101</v>
      </c>
      <c r="J18" s="63" t="str">
        <f t="shared" si="46"/>
        <v/>
      </c>
      <c r="K18" s="62" t="str">
        <f t="shared" si="47"/>
        <v/>
      </c>
      <c r="L18" s="156"/>
      <c r="M18" s="161"/>
      <c r="N18" s="157"/>
      <c r="O18" s="23" t="str">
        <f t="shared" si="48"/>
        <v/>
      </c>
      <c r="P18" s="61" t="str">
        <f t="shared" si="49"/>
        <v/>
      </c>
      <c r="Q18" s="156"/>
      <c r="R18" s="157"/>
      <c r="S18" s="157"/>
      <c r="T18" s="63" t="str">
        <f t="shared" si="50"/>
        <v/>
      </c>
      <c r="U18" s="64" t="str">
        <f t="shared" si="51"/>
        <v/>
      </c>
      <c r="V18" s="156"/>
      <c r="W18" s="157"/>
      <c r="X18" s="157"/>
      <c r="Y18" s="23" t="str">
        <f t="shared" si="52"/>
        <v/>
      </c>
      <c r="Z18" s="118" t="str">
        <f t="shared" si="53"/>
        <v/>
      </c>
      <c r="AA18" s="129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8"/>
      <c r="BA18" s="108"/>
      <c r="BB18" s="108"/>
      <c r="BC18" s="108"/>
      <c r="BD18" s="108"/>
      <c r="BE18" s="108"/>
      <c r="BF18" s="108"/>
      <c r="BG18" s="108"/>
      <c r="BH18" s="108"/>
      <c r="BI18" s="108"/>
      <c r="BJ18" s="108"/>
      <c r="BK18" s="108"/>
      <c r="BL18" s="108"/>
      <c r="BM18" s="108"/>
      <c r="BN18" s="108"/>
      <c r="BO18" s="108"/>
      <c r="BP18" s="108"/>
      <c r="BQ18" s="108"/>
      <c r="BR18" s="108"/>
      <c r="BS18" s="108"/>
      <c r="BT18" s="108"/>
      <c r="BU18" s="108"/>
      <c r="BV18" s="108"/>
      <c r="BW18" s="108"/>
      <c r="BX18" s="108"/>
      <c r="BY18" s="108"/>
      <c r="BZ18" s="108"/>
      <c r="CA18" s="108"/>
      <c r="CB18" s="108"/>
      <c r="CC18" s="108"/>
      <c r="CD18" s="108"/>
      <c r="CE18" s="108"/>
      <c r="CF18" s="108"/>
      <c r="CG18" s="108"/>
      <c r="CH18" s="108"/>
      <c r="CI18" s="108"/>
      <c r="CJ18" s="108"/>
      <c r="CK18" s="108"/>
      <c r="CL18" s="108"/>
      <c r="CM18" s="108"/>
      <c r="CN18" s="108"/>
      <c r="CO18" s="108"/>
      <c r="CP18" s="108"/>
      <c r="CQ18" s="108"/>
      <c r="CR18" s="108"/>
      <c r="CS18" s="108"/>
      <c r="CT18" s="108"/>
      <c r="CU18" s="108"/>
      <c r="CV18" s="108"/>
      <c r="CW18" s="108"/>
      <c r="CX18" s="108"/>
      <c r="CY18" s="108"/>
      <c r="CZ18" s="108"/>
      <c r="DA18" s="108"/>
      <c r="DB18" s="108"/>
      <c r="DC18" s="108"/>
      <c r="DD18" s="108"/>
      <c r="DE18" s="108"/>
      <c r="DF18" s="108"/>
      <c r="DG18" s="108"/>
      <c r="DH18" s="108"/>
      <c r="DI18" s="108"/>
      <c r="DJ18" s="108"/>
      <c r="DK18" s="108"/>
      <c r="DL18" s="108"/>
      <c r="DM18" s="108"/>
      <c r="DN18" s="108"/>
      <c r="DO18" s="108"/>
      <c r="DP18" s="108"/>
      <c r="DQ18" s="108"/>
      <c r="DR18" s="108"/>
      <c r="DS18" s="108"/>
      <c r="DT18" s="108"/>
      <c r="DU18" s="108"/>
      <c r="DV18" s="108"/>
      <c r="DW18" s="108"/>
      <c r="DX18" s="108"/>
      <c r="DY18" s="108"/>
      <c r="DZ18" s="108"/>
      <c r="EA18" s="108"/>
      <c r="EB18" s="108"/>
      <c r="EC18" s="108"/>
      <c r="ED18" s="108"/>
      <c r="EE18" s="108"/>
      <c r="EF18" s="108"/>
      <c r="EG18" s="108"/>
      <c r="EH18" s="108"/>
      <c r="EI18" s="108"/>
      <c r="EJ18" s="108"/>
      <c r="EK18" s="108"/>
      <c r="EL18" s="108"/>
      <c r="EM18" s="108"/>
      <c r="EN18" s="108"/>
      <c r="EO18" s="108"/>
      <c r="EP18" s="108"/>
      <c r="EQ18" s="108"/>
      <c r="ER18" s="108"/>
      <c r="ES18" s="108"/>
      <c r="ET18" s="108"/>
      <c r="EU18" s="108"/>
      <c r="EV18" s="108"/>
      <c r="EW18" s="108"/>
      <c r="EX18" s="108"/>
      <c r="EY18" s="108"/>
      <c r="EZ18" s="108"/>
      <c r="FA18" s="108"/>
      <c r="FB18" s="108"/>
      <c r="FC18" s="108"/>
      <c r="FD18" s="108"/>
      <c r="FE18" s="108"/>
      <c r="FF18" s="108"/>
      <c r="FG18" s="108"/>
      <c r="FH18" s="108"/>
      <c r="FI18" s="108"/>
      <c r="FJ18" s="108"/>
      <c r="FK18" s="108"/>
      <c r="FL18" s="108"/>
      <c r="FM18" s="108"/>
      <c r="FN18" s="108"/>
      <c r="FO18" s="108"/>
      <c r="FP18" s="108"/>
      <c r="FQ18" s="108"/>
      <c r="FR18" s="108"/>
      <c r="FS18" s="108"/>
      <c r="FT18" s="108"/>
      <c r="FU18" s="108"/>
      <c r="FV18" s="108"/>
      <c r="FW18" s="108"/>
      <c r="FX18" s="108"/>
      <c r="FY18" s="108"/>
      <c r="FZ18" s="108"/>
      <c r="GA18" s="108"/>
      <c r="GB18" s="108"/>
      <c r="GC18" s="108"/>
      <c r="GD18" s="108"/>
      <c r="GE18" s="108"/>
      <c r="GF18" s="108"/>
      <c r="GG18" s="108"/>
      <c r="GH18" s="108"/>
      <c r="GI18" s="108"/>
      <c r="GJ18" s="108"/>
      <c r="GK18" s="108"/>
      <c r="GL18" s="108"/>
      <c r="GM18" s="108"/>
      <c r="GN18" s="108"/>
      <c r="GO18" s="108"/>
      <c r="GP18" s="108"/>
      <c r="GQ18" s="108"/>
      <c r="GR18" s="108"/>
      <c r="GS18" s="108"/>
      <c r="GT18" s="108"/>
      <c r="GU18" s="108"/>
      <c r="GV18" s="108"/>
      <c r="GW18" s="108"/>
      <c r="GX18" s="108"/>
      <c r="GY18" s="108"/>
      <c r="GZ18" s="108"/>
      <c r="HA18" s="108"/>
      <c r="HB18" s="108"/>
      <c r="HC18" s="108"/>
      <c r="HD18" s="108"/>
      <c r="HE18" s="108"/>
      <c r="HF18" s="108"/>
      <c r="HG18" s="108"/>
      <c r="HH18" s="108"/>
      <c r="HI18" s="108"/>
      <c r="HJ18" s="108"/>
      <c r="HK18" s="108"/>
      <c r="HL18" s="108"/>
      <c r="HM18" s="108"/>
      <c r="HN18" s="108"/>
      <c r="HO18" s="108"/>
      <c r="HP18" s="108"/>
      <c r="HQ18" s="108"/>
      <c r="HR18" s="108"/>
      <c r="HS18" s="108"/>
      <c r="HT18" s="108"/>
      <c r="HU18" s="108"/>
      <c r="HV18" s="108"/>
      <c r="HW18" s="108"/>
      <c r="HX18" s="108"/>
      <c r="HY18" s="108"/>
      <c r="HZ18" s="108"/>
      <c r="IA18" s="108"/>
      <c r="IB18" s="108"/>
      <c r="IC18" s="108"/>
      <c r="ID18" s="108"/>
      <c r="IE18" s="108"/>
      <c r="IF18" s="108"/>
      <c r="IG18" s="108"/>
      <c r="IH18" s="108"/>
      <c r="II18" s="108"/>
      <c r="IJ18" s="108"/>
      <c r="IK18" s="108"/>
      <c r="IL18" s="108"/>
      <c r="IM18" s="108"/>
      <c r="IN18" s="108"/>
      <c r="IO18" s="108"/>
      <c r="IP18" s="108"/>
      <c r="IQ18" s="108"/>
      <c r="IR18" s="108"/>
      <c r="IS18" s="108"/>
      <c r="IT18" s="108"/>
      <c r="IU18" s="108"/>
      <c r="IV18" s="108"/>
      <c r="IW18" s="108"/>
      <c r="IX18" s="108"/>
      <c r="IY18" s="108"/>
      <c r="IZ18" s="108"/>
      <c r="JA18" s="108"/>
      <c r="JB18" s="108"/>
      <c r="JC18" s="108"/>
      <c r="JD18" s="108"/>
      <c r="JE18" s="108"/>
      <c r="JF18" s="108"/>
      <c r="JG18" s="108"/>
      <c r="JH18" s="108"/>
      <c r="JI18" s="108"/>
      <c r="JJ18" s="108"/>
      <c r="JK18" s="108"/>
      <c r="JL18" s="108"/>
      <c r="JM18" s="108"/>
      <c r="JN18" s="108"/>
      <c r="JO18" s="108"/>
      <c r="JP18" s="108"/>
      <c r="JQ18" s="108"/>
      <c r="JR18" s="108"/>
      <c r="JS18" s="108"/>
      <c r="JT18" s="108"/>
      <c r="JU18" s="108"/>
      <c r="JV18" s="108"/>
      <c r="JW18" s="108"/>
      <c r="JX18" s="108"/>
      <c r="JY18" s="108"/>
      <c r="JZ18" s="108"/>
      <c r="KA18" s="108"/>
      <c r="KB18" s="108"/>
      <c r="KC18" s="108"/>
      <c r="KD18" s="108"/>
      <c r="KE18" s="108"/>
      <c r="KF18" s="108"/>
      <c r="KG18" s="108"/>
      <c r="KH18" s="108"/>
      <c r="KI18" s="108"/>
      <c r="KJ18" s="108"/>
      <c r="KK18" s="108"/>
      <c r="KL18" s="108"/>
      <c r="KM18" s="108"/>
      <c r="KN18" s="108"/>
      <c r="KO18" s="108"/>
      <c r="KP18" s="108"/>
      <c r="KQ18" s="108"/>
      <c r="KR18" s="108"/>
      <c r="KS18" s="108"/>
      <c r="KT18" s="108"/>
      <c r="KU18" s="108"/>
      <c r="KV18" s="108"/>
      <c r="KW18" s="108"/>
      <c r="KX18" s="108"/>
      <c r="KY18" s="108"/>
      <c r="KZ18" s="108"/>
      <c r="LA18" s="108"/>
      <c r="LB18" s="108"/>
      <c r="LC18" s="108"/>
      <c r="LD18" s="108"/>
      <c r="LE18" s="108"/>
      <c r="LF18" s="108"/>
      <c r="LG18" s="108"/>
      <c r="LH18" s="108"/>
      <c r="LI18" s="108"/>
      <c r="LJ18" s="108"/>
      <c r="LK18" s="108"/>
      <c r="LL18" s="108"/>
      <c r="LM18" s="108"/>
      <c r="LN18" s="108"/>
      <c r="LO18" s="108"/>
      <c r="LP18" s="108"/>
      <c r="LQ18" s="108"/>
      <c r="LR18" s="108"/>
      <c r="LS18" s="108"/>
      <c r="LT18" s="108"/>
      <c r="LU18" s="108"/>
      <c r="LV18" s="108"/>
      <c r="LW18" s="108"/>
      <c r="LX18" s="108"/>
      <c r="LY18" s="108"/>
      <c r="LZ18" s="108"/>
      <c r="MA18" s="108"/>
      <c r="MB18" s="108"/>
      <c r="MC18" s="108"/>
      <c r="MD18" s="108"/>
      <c r="ME18" s="108"/>
      <c r="MF18" s="108"/>
      <c r="MG18" s="108"/>
      <c r="MH18" s="108"/>
      <c r="MI18" s="108"/>
      <c r="MJ18" s="108"/>
      <c r="MK18" s="108"/>
      <c r="ML18" s="108"/>
      <c r="MM18" s="108"/>
      <c r="MN18" s="108"/>
      <c r="MO18" s="108"/>
      <c r="MP18" s="108"/>
      <c r="MQ18" s="108"/>
      <c r="MR18" s="108"/>
      <c r="MS18" s="108"/>
      <c r="MT18" s="108"/>
      <c r="MU18" s="108"/>
      <c r="MV18" s="108"/>
      <c r="MW18" s="108"/>
      <c r="MX18" s="108"/>
      <c r="MY18" s="108"/>
      <c r="MZ18" s="108"/>
      <c r="NA18" s="108"/>
      <c r="NB18" s="108"/>
      <c r="NC18" s="108"/>
      <c r="ND18" s="108"/>
      <c r="NE18" s="108"/>
      <c r="NF18" s="108"/>
    </row>
    <row r="19" spans="1:370" s="3" customFormat="1" ht="28.5" customHeight="1">
      <c r="A19" s="74" t="s">
        <v>49</v>
      </c>
      <c r="B19" s="183">
        <f t="shared" si="40"/>
        <v>31.4</v>
      </c>
      <c r="C19" s="180">
        <f t="shared" si="28"/>
        <v>31.4</v>
      </c>
      <c r="D19" s="181">
        <f t="shared" si="29"/>
        <v>18.8</v>
      </c>
      <c r="E19" s="89">
        <f t="shared" si="30"/>
        <v>59.9</v>
      </c>
      <c r="F19" s="62">
        <f t="shared" si="31"/>
        <v>59.9</v>
      </c>
      <c r="G19" s="156">
        <v>15.7</v>
      </c>
      <c r="H19" s="157">
        <v>15.7</v>
      </c>
      <c r="I19" s="157">
        <v>9.4</v>
      </c>
      <c r="J19" s="63">
        <f t="shared" si="32"/>
        <v>59.9</v>
      </c>
      <c r="K19" s="62">
        <f t="shared" si="33"/>
        <v>59.9</v>
      </c>
      <c r="L19" s="156">
        <v>15.7</v>
      </c>
      <c r="M19" s="161">
        <v>15.7</v>
      </c>
      <c r="N19" s="157">
        <v>9.4</v>
      </c>
      <c r="O19" s="23">
        <f t="shared" si="34"/>
        <v>59.9</v>
      </c>
      <c r="P19" s="61">
        <f t="shared" si="35"/>
        <v>59.9</v>
      </c>
      <c r="Q19" s="156"/>
      <c r="R19" s="157"/>
      <c r="S19" s="157"/>
      <c r="T19" s="63" t="str">
        <f t="shared" si="36"/>
        <v/>
      </c>
      <c r="U19" s="64" t="str">
        <f t="shared" si="37"/>
        <v/>
      </c>
      <c r="V19" s="156"/>
      <c r="W19" s="157"/>
      <c r="X19" s="157"/>
      <c r="Y19" s="23" t="str">
        <f t="shared" si="38"/>
        <v/>
      </c>
      <c r="Z19" s="118" t="str">
        <f t="shared" si="39"/>
        <v/>
      </c>
      <c r="AA19" s="129"/>
      <c r="AB19" s="108"/>
      <c r="AC19" s="108"/>
      <c r="AD19" s="108"/>
      <c r="AE19" s="108"/>
      <c r="AF19" s="108"/>
      <c r="AG19" s="108"/>
      <c r="AH19" s="108"/>
      <c r="AI19" s="108"/>
      <c r="AJ19" s="108"/>
      <c r="AK19" s="108"/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108"/>
      <c r="BE19" s="108"/>
      <c r="BF19" s="108"/>
      <c r="BG19" s="108"/>
      <c r="BH19" s="108"/>
      <c r="BI19" s="108"/>
      <c r="BJ19" s="108"/>
      <c r="BK19" s="108"/>
      <c r="BL19" s="108"/>
      <c r="BM19" s="108"/>
      <c r="BN19" s="108"/>
      <c r="BO19" s="108"/>
      <c r="BP19" s="108"/>
      <c r="BQ19" s="108"/>
      <c r="BR19" s="108"/>
      <c r="BS19" s="108"/>
      <c r="BT19" s="108"/>
      <c r="BU19" s="108"/>
      <c r="BV19" s="108"/>
      <c r="BW19" s="108"/>
      <c r="BX19" s="108"/>
      <c r="BY19" s="108"/>
      <c r="BZ19" s="108"/>
      <c r="CA19" s="108"/>
      <c r="CB19" s="108"/>
      <c r="CC19" s="108"/>
      <c r="CD19" s="108"/>
      <c r="CE19" s="108"/>
      <c r="CF19" s="108"/>
      <c r="CG19" s="108"/>
      <c r="CH19" s="108"/>
      <c r="CI19" s="108"/>
      <c r="CJ19" s="108"/>
      <c r="CK19" s="108"/>
      <c r="CL19" s="108"/>
      <c r="CM19" s="108"/>
      <c r="CN19" s="108"/>
      <c r="CO19" s="108"/>
      <c r="CP19" s="108"/>
      <c r="CQ19" s="108"/>
      <c r="CR19" s="108"/>
      <c r="CS19" s="108"/>
      <c r="CT19" s="108"/>
      <c r="CU19" s="108"/>
      <c r="CV19" s="108"/>
      <c r="CW19" s="108"/>
      <c r="CX19" s="108"/>
      <c r="CY19" s="108"/>
      <c r="CZ19" s="108"/>
      <c r="DA19" s="108"/>
      <c r="DB19" s="108"/>
      <c r="DC19" s="108"/>
      <c r="DD19" s="108"/>
      <c r="DE19" s="108"/>
      <c r="DF19" s="108"/>
      <c r="DG19" s="108"/>
      <c r="DH19" s="108"/>
      <c r="DI19" s="108"/>
      <c r="DJ19" s="108"/>
      <c r="DK19" s="108"/>
      <c r="DL19" s="108"/>
      <c r="DM19" s="108"/>
      <c r="DN19" s="108"/>
      <c r="DO19" s="108"/>
      <c r="DP19" s="108"/>
      <c r="DQ19" s="108"/>
      <c r="DR19" s="108"/>
      <c r="DS19" s="108"/>
      <c r="DT19" s="108"/>
      <c r="DU19" s="108"/>
      <c r="DV19" s="108"/>
      <c r="DW19" s="108"/>
      <c r="DX19" s="108"/>
      <c r="DY19" s="108"/>
      <c r="DZ19" s="108"/>
      <c r="EA19" s="108"/>
      <c r="EB19" s="108"/>
      <c r="EC19" s="108"/>
      <c r="ED19" s="108"/>
      <c r="EE19" s="108"/>
      <c r="EF19" s="108"/>
      <c r="EG19" s="108"/>
      <c r="EH19" s="108"/>
      <c r="EI19" s="108"/>
      <c r="EJ19" s="108"/>
      <c r="EK19" s="108"/>
      <c r="EL19" s="108"/>
      <c r="EM19" s="108"/>
      <c r="EN19" s="108"/>
      <c r="EO19" s="108"/>
      <c r="EP19" s="108"/>
      <c r="EQ19" s="108"/>
      <c r="ER19" s="108"/>
      <c r="ES19" s="108"/>
      <c r="ET19" s="108"/>
      <c r="EU19" s="108"/>
      <c r="EV19" s="108"/>
      <c r="EW19" s="108"/>
      <c r="EX19" s="108"/>
      <c r="EY19" s="108"/>
      <c r="EZ19" s="108"/>
      <c r="FA19" s="108"/>
      <c r="FB19" s="108"/>
      <c r="FC19" s="108"/>
      <c r="FD19" s="108"/>
      <c r="FE19" s="108"/>
      <c r="FF19" s="108"/>
      <c r="FG19" s="108"/>
      <c r="FH19" s="108"/>
      <c r="FI19" s="108"/>
      <c r="FJ19" s="108"/>
      <c r="FK19" s="108"/>
      <c r="FL19" s="108"/>
      <c r="FM19" s="108"/>
      <c r="FN19" s="108"/>
      <c r="FO19" s="108"/>
      <c r="FP19" s="108"/>
      <c r="FQ19" s="108"/>
      <c r="FR19" s="108"/>
      <c r="FS19" s="108"/>
      <c r="FT19" s="108"/>
      <c r="FU19" s="108"/>
      <c r="FV19" s="108"/>
      <c r="FW19" s="108"/>
      <c r="FX19" s="108"/>
      <c r="FY19" s="108"/>
      <c r="FZ19" s="108"/>
      <c r="GA19" s="108"/>
      <c r="GB19" s="108"/>
      <c r="GC19" s="108"/>
      <c r="GD19" s="108"/>
      <c r="GE19" s="108"/>
      <c r="GF19" s="108"/>
      <c r="GG19" s="108"/>
      <c r="GH19" s="108"/>
      <c r="GI19" s="108"/>
      <c r="GJ19" s="108"/>
      <c r="GK19" s="108"/>
      <c r="GL19" s="108"/>
      <c r="GM19" s="108"/>
      <c r="GN19" s="108"/>
      <c r="GO19" s="108"/>
      <c r="GP19" s="108"/>
      <c r="GQ19" s="108"/>
      <c r="GR19" s="108"/>
      <c r="GS19" s="108"/>
      <c r="GT19" s="108"/>
      <c r="GU19" s="108"/>
      <c r="GV19" s="108"/>
      <c r="GW19" s="108"/>
      <c r="GX19" s="108"/>
      <c r="GY19" s="108"/>
      <c r="GZ19" s="108"/>
      <c r="HA19" s="108"/>
      <c r="HB19" s="108"/>
      <c r="HC19" s="108"/>
      <c r="HD19" s="108"/>
      <c r="HE19" s="108"/>
      <c r="HF19" s="108"/>
      <c r="HG19" s="108"/>
      <c r="HH19" s="108"/>
      <c r="HI19" s="108"/>
      <c r="HJ19" s="108"/>
      <c r="HK19" s="108"/>
      <c r="HL19" s="108"/>
      <c r="HM19" s="108"/>
      <c r="HN19" s="108"/>
      <c r="HO19" s="108"/>
      <c r="HP19" s="108"/>
      <c r="HQ19" s="108"/>
      <c r="HR19" s="108"/>
      <c r="HS19" s="108"/>
      <c r="HT19" s="108"/>
      <c r="HU19" s="108"/>
      <c r="HV19" s="108"/>
      <c r="HW19" s="108"/>
      <c r="HX19" s="108"/>
      <c r="HY19" s="108"/>
      <c r="HZ19" s="108"/>
      <c r="IA19" s="108"/>
      <c r="IB19" s="108"/>
      <c r="IC19" s="108"/>
      <c r="ID19" s="108"/>
      <c r="IE19" s="108"/>
      <c r="IF19" s="108"/>
      <c r="IG19" s="108"/>
      <c r="IH19" s="108"/>
      <c r="II19" s="108"/>
      <c r="IJ19" s="108"/>
      <c r="IK19" s="108"/>
      <c r="IL19" s="108"/>
      <c r="IM19" s="108"/>
      <c r="IN19" s="108"/>
      <c r="IO19" s="108"/>
      <c r="IP19" s="108"/>
      <c r="IQ19" s="108"/>
      <c r="IR19" s="108"/>
      <c r="IS19" s="108"/>
      <c r="IT19" s="108"/>
      <c r="IU19" s="108"/>
      <c r="IV19" s="108"/>
      <c r="IW19" s="108"/>
      <c r="IX19" s="108"/>
      <c r="IY19" s="108"/>
      <c r="IZ19" s="108"/>
      <c r="JA19" s="108"/>
      <c r="JB19" s="108"/>
      <c r="JC19" s="108"/>
      <c r="JD19" s="108"/>
      <c r="JE19" s="108"/>
      <c r="JF19" s="108"/>
      <c r="JG19" s="108"/>
      <c r="JH19" s="108"/>
      <c r="JI19" s="108"/>
      <c r="JJ19" s="108"/>
      <c r="JK19" s="108"/>
      <c r="JL19" s="108"/>
      <c r="JM19" s="108"/>
      <c r="JN19" s="108"/>
      <c r="JO19" s="108"/>
      <c r="JP19" s="108"/>
      <c r="JQ19" s="108"/>
      <c r="JR19" s="108"/>
      <c r="JS19" s="108"/>
      <c r="JT19" s="108"/>
      <c r="JU19" s="108"/>
      <c r="JV19" s="108"/>
      <c r="JW19" s="108"/>
      <c r="JX19" s="108"/>
      <c r="JY19" s="108"/>
      <c r="JZ19" s="108"/>
      <c r="KA19" s="108"/>
      <c r="KB19" s="108"/>
      <c r="KC19" s="108"/>
      <c r="KD19" s="108"/>
      <c r="KE19" s="108"/>
      <c r="KF19" s="108"/>
      <c r="KG19" s="108"/>
      <c r="KH19" s="108"/>
      <c r="KI19" s="108"/>
      <c r="KJ19" s="108"/>
      <c r="KK19" s="108"/>
      <c r="KL19" s="108"/>
      <c r="KM19" s="108"/>
      <c r="KN19" s="108"/>
      <c r="KO19" s="108"/>
      <c r="KP19" s="108"/>
      <c r="KQ19" s="108"/>
      <c r="KR19" s="108"/>
      <c r="KS19" s="108"/>
      <c r="KT19" s="108"/>
      <c r="KU19" s="108"/>
      <c r="KV19" s="108"/>
      <c r="KW19" s="108"/>
      <c r="KX19" s="108"/>
      <c r="KY19" s="108"/>
      <c r="KZ19" s="108"/>
      <c r="LA19" s="108"/>
      <c r="LB19" s="108"/>
      <c r="LC19" s="108"/>
      <c r="LD19" s="108"/>
      <c r="LE19" s="108"/>
      <c r="LF19" s="108"/>
      <c r="LG19" s="108"/>
      <c r="LH19" s="108"/>
      <c r="LI19" s="108"/>
      <c r="LJ19" s="108"/>
      <c r="LK19" s="108"/>
      <c r="LL19" s="108"/>
      <c r="LM19" s="108"/>
      <c r="LN19" s="108"/>
      <c r="LO19" s="108"/>
      <c r="LP19" s="108"/>
      <c r="LQ19" s="108"/>
      <c r="LR19" s="108"/>
      <c r="LS19" s="108"/>
      <c r="LT19" s="108"/>
      <c r="LU19" s="108"/>
      <c r="LV19" s="108"/>
      <c r="LW19" s="108"/>
      <c r="LX19" s="108"/>
      <c r="LY19" s="108"/>
      <c r="LZ19" s="108"/>
      <c r="MA19" s="108"/>
      <c r="MB19" s="108"/>
      <c r="MC19" s="108"/>
      <c r="MD19" s="108"/>
      <c r="ME19" s="108"/>
      <c r="MF19" s="108"/>
      <c r="MG19" s="108"/>
      <c r="MH19" s="108"/>
      <c r="MI19" s="108"/>
      <c r="MJ19" s="108"/>
      <c r="MK19" s="108"/>
      <c r="ML19" s="108"/>
      <c r="MM19" s="108"/>
      <c r="MN19" s="108"/>
      <c r="MO19" s="108"/>
      <c r="MP19" s="108"/>
      <c r="MQ19" s="108"/>
      <c r="MR19" s="108"/>
      <c r="MS19" s="108"/>
      <c r="MT19" s="108"/>
      <c r="MU19" s="108"/>
      <c r="MV19" s="108"/>
      <c r="MW19" s="108"/>
      <c r="MX19" s="108"/>
      <c r="MY19" s="108"/>
      <c r="MZ19" s="108"/>
      <c r="NA19" s="108"/>
      <c r="NB19" s="108"/>
      <c r="NC19" s="108"/>
      <c r="ND19" s="108"/>
      <c r="NE19" s="108"/>
      <c r="NF19" s="108"/>
    </row>
    <row r="20" spans="1:370" s="3" customFormat="1" ht="30.75" customHeight="1">
      <c r="A20" s="74" t="s">
        <v>50</v>
      </c>
      <c r="B20" s="183">
        <f t="shared" si="40"/>
        <v>3500</v>
      </c>
      <c r="C20" s="180">
        <f t="shared" si="28"/>
        <v>2709</v>
      </c>
      <c r="D20" s="181">
        <f t="shared" si="29"/>
        <v>3272.4</v>
      </c>
      <c r="E20" s="89">
        <f t="shared" si="30"/>
        <v>93.5</v>
      </c>
      <c r="F20" s="62">
        <f t="shared" si="31"/>
        <v>120.8</v>
      </c>
      <c r="G20" s="156">
        <v>3500</v>
      </c>
      <c r="H20" s="157">
        <v>2709</v>
      </c>
      <c r="I20" s="157">
        <v>3272.4</v>
      </c>
      <c r="J20" s="63">
        <f t="shared" si="32"/>
        <v>93.5</v>
      </c>
      <c r="K20" s="62">
        <f t="shared" si="33"/>
        <v>120.8</v>
      </c>
      <c r="L20" s="156"/>
      <c r="M20" s="161"/>
      <c r="N20" s="157"/>
      <c r="O20" s="23" t="str">
        <f t="shared" si="34"/>
        <v/>
      </c>
      <c r="P20" s="61" t="str">
        <f t="shared" si="35"/>
        <v/>
      </c>
      <c r="Q20" s="156"/>
      <c r="R20" s="157"/>
      <c r="S20" s="157"/>
      <c r="T20" s="63" t="str">
        <f t="shared" si="36"/>
        <v/>
      </c>
      <c r="U20" s="64" t="str">
        <f t="shared" si="37"/>
        <v/>
      </c>
      <c r="V20" s="156"/>
      <c r="W20" s="157"/>
      <c r="X20" s="157"/>
      <c r="Y20" s="23" t="str">
        <f t="shared" si="38"/>
        <v/>
      </c>
      <c r="Z20" s="118" t="str">
        <f t="shared" si="39"/>
        <v/>
      </c>
      <c r="AA20" s="129"/>
      <c r="AB20" s="108"/>
      <c r="AC20" s="108"/>
      <c r="AD20" s="108"/>
      <c r="AE20" s="108"/>
      <c r="AF20" s="108"/>
      <c r="AG20" s="108"/>
      <c r="AH20" s="108"/>
      <c r="AI20" s="108"/>
      <c r="AJ20" s="108"/>
      <c r="AK20" s="108"/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108"/>
      <c r="BE20" s="108"/>
      <c r="BF20" s="108"/>
      <c r="BG20" s="108"/>
      <c r="BH20" s="108"/>
      <c r="BI20" s="108"/>
      <c r="BJ20" s="108"/>
      <c r="BK20" s="108"/>
      <c r="BL20" s="108"/>
      <c r="BM20" s="108"/>
      <c r="BN20" s="108"/>
      <c r="BO20" s="108"/>
      <c r="BP20" s="108"/>
      <c r="BQ20" s="108"/>
      <c r="BR20" s="108"/>
      <c r="BS20" s="108"/>
      <c r="BT20" s="108"/>
      <c r="BU20" s="108"/>
      <c r="BV20" s="108"/>
      <c r="BW20" s="108"/>
      <c r="BX20" s="108"/>
      <c r="BY20" s="108"/>
      <c r="BZ20" s="108"/>
      <c r="CA20" s="108"/>
      <c r="CB20" s="108"/>
      <c r="CC20" s="108"/>
      <c r="CD20" s="108"/>
      <c r="CE20" s="108"/>
      <c r="CF20" s="108"/>
      <c r="CG20" s="108"/>
      <c r="CH20" s="108"/>
      <c r="CI20" s="108"/>
      <c r="CJ20" s="108"/>
      <c r="CK20" s="108"/>
      <c r="CL20" s="108"/>
      <c r="CM20" s="108"/>
      <c r="CN20" s="108"/>
      <c r="CO20" s="108"/>
      <c r="CP20" s="108"/>
      <c r="CQ20" s="108"/>
      <c r="CR20" s="108"/>
      <c r="CS20" s="108"/>
      <c r="CT20" s="108"/>
      <c r="CU20" s="108"/>
      <c r="CV20" s="108"/>
      <c r="CW20" s="108"/>
      <c r="CX20" s="108"/>
      <c r="CY20" s="108"/>
      <c r="CZ20" s="108"/>
      <c r="DA20" s="108"/>
      <c r="DB20" s="108"/>
      <c r="DC20" s="108"/>
      <c r="DD20" s="108"/>
      <c r="DE20" s="108"/>
      <c r="DF20" s="108"/>
      <c r="DG20" s="108"/>
      <c r="DH20" s="108"/>
      <c r="DI20" s="108"/>
      <c r="DJ20" s="108"/>
      <c r="DK20" s="108"/>
      <c r="DL20" s="108"/>
      <c r="DM20" s="108"/>
      <c r="DN20" s="108"/>
      <c r="DO20" s="108"/>
      <c r="DP20" s="108"/>
      <c r="DQ20" s="108"/>
      <c r="DR20" s="108"/>
      <c r="DS20" s="108"/>
      <c r="DT20" s="108"/>
      <c r="DU20" s="108"/>
      <c r="DV20" s="108"/>
      <c r="DW20" s="108"/>
      <c r="DX20" s="108"/>
      <c r="DY20" s="108"/>
      <c r="DZ20" s="108"/>
      <c r="EA20" s="108"/>
      <c r="EB20" s="108"/>
      <c r="EC20" s="108"/>
      <c r="ED20" s="108"/>
      <c r="EE20" s="108"/>
      <c r="EF20" s="108"/>
      <c r="EG20" s="108"/>
      <c r="EH20" s="108"/>
      <c r="EI20" s="108"/>
      <c r="EJ20" s="108"/>
      <c r="EK20" s="108"/>
      <c r="EL20" s="108"/>
      <c r="EM20" s="108"/>
      <c r="EN20" s="108"/>
      <c r="EO20" s="108"/>
      <c r="EP20" s="108"/>
      <c r="EQ20" s="108"/>
      <c r="ER20" s="108"/>
      <c r="ES20" s="108"/>
      <c r="ET20" s="108"/>
      <c r="EU20" s="108"/>
      <c r="EV20" s="108"/>
      <c r="EW20" s="108"/>
      <c r="EX20" s="108"/>
      <c r="EY20" s="108"/>
      <c r="EZ20" s="108"/>
      <c r="FA20" s="108"/>
      <c r="FB20" s="108"/>
      <c r="FC20" s="108"/>
      <c r="FD20" s="108"/>
      <c r="FE20" s="108"/>
      <c r="FF20" s="108"/>
      <c r="FG20" s="108"/>
      <c r="FH20" s="108"/>
      <c r="FI20" s="108"/>
      <c r="FJ20" s="108"/>
      <c r="FK20" s="108"/>
      <c r="FL20" s="108"/>
      <c r="FM20" s="108"/>
      <c r="FN20" s="108"/>
      <c r="FO20" s="108"/>
      <c r="FP20" s="108"/>
      <c r="FQ20" s="108"/>
      <c r="FR20" s="108"/>
      <c r="FS20" s="108"/>
      <c r="FT20" s="108"/>
      <c r="FU20" s="108"/>
      <c r="FV20" s="108"/>
      <c r="FW20" s="108"/>
      <c r="FX20" s="108"/>
      <c r="FY20" s="108"/>
      <c r="FZ20" s="108"/>
      <c r="GA20" s="108"/>
      <c r="GB20" s="108"/>
      <c r="GC20" s="108"/>
      <c r="GD20" s="108"/>
      <c r="GE20" s="108"/>
      <c r="GF20" s="108"/>
      <c r="GG20" s="108"/>
      <c r="GH20" s="108"/>
      <c r="GI20" s="108"/>
      <c r="GJ20" s="108"/>
      <c r="GK20" s="108"/>
      <c r="GL20" s="108"/>
      <c r="GM20" s="108"/>
      <c r="GN20" s="108"/>
      <c r="GO20" s="108"/>
      <c r="GP20" s="108"/>
      <c r="GQ20" s="108"/>
      <c r="GR20" s="108"/>
      <c r="GS20" s="108"/>
      <c r="GT20" s="108"/>
      <c r="GU20" s="108"/>
      <c r="GV20" s="108"/>
      <c r="GW20" s="108"/>
      <c r="GX20" s="108"/>
      <c r="GY20" s="108"/>
      <c r="GZ20" s="108"/>
      <c r="HA20" s="108"/>
      <c r="HB20" s="108"/>
      <c r="HC20" s="108"/>
      <c r="HD20" s="108"/>
      <c r="HE20" s="108"/>
      <c r="HF20" s="108"/>
      <c r="HG20" s="108"/>
      <c r="HH20" s="108"/>
      <c r="HI20" s="108"/>
      <c r="HJ20" s="108"/>
      <c r="HK20" s="108"/>
      <c r="HL20" s="108"/>
      <c r="HM20" s="108"/>
      <c r="HN20" s="108"/>
      <c r="HO20" s="108"/>
      <c r="HP20" s="108"/>
      <c r="HQ20" s="108"/>
      <c r="HR20" s="108"/>
      <c r="HS20" s="108"/>
      <c r="HT20" s="108"/>
      <c r="HU20" s="108"/>
      <c r="HV20" s="108"/>
      <c r="HW20" s="108"/>
      <c r="HX20" s="108"/>
      <c r="HY20" s="108"/>
      <c r="HZ20" s="108"/>
      <c r="IA20" s="108"/>
      <c r="IB20" s="108"/>
      <c r="IC20" s="108"/>
      <c r="ID20" s="108"/>
      <c r="IE20" s="108"/>
      <c r="IF20" s="108"/>
      <c r="IG20" s="108"/>
      <c r="IH20" s="108"/>
      <c r="II20" s="108"/>
      <c r="IJ20" s="108"/>
      <c r="IK20" s="108"/>
      <c r="IL20" s="108"/>
      <c r="IM20" s="108"/>
      <c r="IN20" s="108"/>
      <c r="IO20" s="108"/>
      <c r="IP20" s="108"/>
      <c r="IQ20" s="108"/>
      <c r="IR20" s="108"/>
      <c r="IS20" s="108"/>
      <c r="IT20" s="108"/>
      <c r="IU20" s="108"/>
      <c r="IV20" s="108"/>
      <c r="IW20" s="108"/>
      <c r="IX20" s="108"/>
      <c r="IY20" s="108"/>
      <c r="IZ20" s="108"/>
      <c r="JA20" s="108"/>
      <c r="JB20" s="108"/>
      <c r="JC20" s="108"/>
      <c r="JD20" s="108"/>
      <c r="JE20" s="108"/>
      <c r="JF20" s="108"/>
      <c r="JG20" s="108"/>
      <c r="JH20" s="108"/>
      <c r="JI20" s="108"/>
      <c r="JJ20" s="108"/>
      <c r="JK20" s="108"/>
      <c r="JL20" s="108"/>
      <c r="JM20" s="108"/>
      <c r="JN20" s="108"/>
      <c r="JO20" s="108"/>
      <c r="JP20" s="108"/>
      <c r="JQ20" s="108"/>
      <c r="JR20" s="108"/>
      <c r="JS20" s="108"/>
      <c r="JT20" s="108"/>
      <c r="JU20" s="108"/>
      <c r="JV20" s="108"/>
      <c r="JW20" s="108"/>
      <c r="JX20" s="108"/>
      <c r="JY20" s="108"/>
      <c r="JZ20" s="108"/>
      <c r="KA20" s="108"/>
      <c r="KB20" s="108"/>
      <c r="KC20" s="108"/>
      <c r="KD20" s="108"/>
      <c r="KE20" s="108"/>
      <c r="KF20" s="108"/>
      <c r="KG20" s="108"/>
      <c r="KH20" s="108"/>
      <c r="KI20" s="108"/>
      <c r="KJ20" s="108"/>
      <c r="KK20" s="108"/>
      <c r="KL20" s="108"/>
      <c r="KM20" s="108"/>
      <c r="KN20" s="108"/>
      <c r="KO20" s="108"/>
      <c r="KP20" s="108"/>
      <c r="KQ20" s="108"/>
      <c r="KR20" s="108"/>
      <c r="KS20" s="108"/>
      <c r="KT20" s="108"/>
      <c r="KU20" s="108"/>
      <c r="KV20" s="108"/>
      <c r="KW20" s="108"/>
      <c r="KX20" s="108"/>
      <c r="KY20" s="108"/>
      <c r="KZ20" s="108"/>
      <c r="LA20" s="108"/>
      <c r="LB20" s="108"/>
      <c r="LC20" s="108"/>
      <c r="LD20" s="108"/>
      <c r="LE20" s="108"/>
      <c r="LF20" s="108"/>
      <c r="LG20" s="108"/>
      <c r="LH20" s="108"/>
      <c r="LI20" s="108"/>
      <c r="LJ20" s="108"/>
      <c r="LK20" s="108"/>
      <c r="LL20" s="108"/>
      <c r="LM20" s="108"/>
      <c r="LN20" s="108"/>
      <c r="LO20" s="108"/>
      <c r="LP20" s="108"/>
      <c r="LQ20" s="108"/>
      <c r="LR20" s="108"/>
      <c r="LS20" s="108"/>
      <c r="LT20" s="108"/>
      <c r="LU20" s="108"/>
      <c r="LV20" s="108"/>
      <c r="LW20" s="108"/>
      <c r="LX20" s="108"/>
      <c r="LY20" s="108"/>
      <c r="LZ20" s="108"/>
      <c r="MA20" s="108"/>
      <c r="MB20" s="108"/>
      <c r="MC20" s="108"/>
      <c r="MD20" s="108"/>
      <c r="ME20" s="108"/>
      <c r="MF20" s="108"/>
      <c r="MG20" s="108"/>
      <c r="MH20" s="108"/>
      <c r="MI20" s="108"/>
      <c r="MJ20" s="108"/>
      <c r="MK20" s="108"/>
      <c r="ML20" s="108"/>
      <c r="MM20" s="108"/>
      <c r="MN20" s="108"/>
      <c r="MO20" s="108"/>
      <c r="MP20" s="108"/>
      <c r="MQ20" s="108"/>
      <c r="MR20" s="108"/>
      <c r="MS20" s="108"/>
      <c r="MT20" s="108"/>
      <c r="MU20" s="108"/>
      <c r="MV20" s="108"/>
      <c r="MW20" s="108"/>
      <c r="MX20" s="108"/>
      <c r="MY20" s="108"/>
      <c r="MZ20" s="108"/>
      <c r="NA20" s="108"/>
      <c r="NB20" s="108"/>
      <c r="NC20" s="108"/>
      <c r="ND20" s="108"/>
      <c r="NE20" s="108"/>
      <c r="NF20" s="108"/>
    </row>
    <row r="21" spans="1:370" s="3" customFormat="1" ht="26.25" customHeight="1">
      <c r="A21" s="75" t="s">
        <v>3</v>
      </c>
      <c r="B21" s="182">
        <f t="shared" si="40"/>
        <v>20337.7</v>
      </c>
      <c r="C21" s="184">
        <f t="shared" si="28"/>
        <v>6848.2</v>
      </c>
      <c r="D21" s="185">
        <f t="shared" si="29"/>
        <v>9581.1999999999989</v>
      </c>
      <c r="E21" s="45">
        <f t="shared" si="30"/>
        <v>47.1</v>
      </c>
      <c r="F21" s="61">
        <f t="shared" si="31"/>
        <v>139.9</v>
      </c>
      <c r="G21" s="158">
        <f>SUM(G22:G25)</f>
        <v>0</v>
      </c>
      <c r="H21" s="160">
        <f>SUM(H22:H25)</f>
        <v>0</v>
      </c>
      <c r="I21" s="160">
        <f>SUM(I22:I25)</f>
        <v>0</v>
      </c>
      <c r="J21" s="63" t="str">
        <f t="shared" si="32"/>
        <v/>
      </c>
      <c r="K21" s="62" t="str">
        <f t="shared" si="33"/>
        <v/>
      </c>
      <c r="L21" s="158">
        <f>SUM(L22:L25)</f>
        <v>9379.5</v>
      </c>
      <c r="M21" s="159">
        <f>SUM(M22:M25)</f>
        <v>4024.9</v>
      </c>
      <c r="N21" s="160">
        <f>SUM(N22:N25)</f>
        <v>5525.5</v>
      </c>
      <c r="O21" s="23">
        <f t="shared" si="34"/>
        <v>58.9</v>
      </c>
      <c r="P21" s="61">
        <f t="shared" si="35"/>
        <v>137.30000000000001</v>
      </c>
      <c r="Q21" s="158">
        <f>SUM(Q22:Q25)</f>
        <v>9778.2999999999993</v>
      </c>
      <c r="R21" s="160">
        <f>SUM(R22:R25)</f>
        <v>2540</v>
      </c>
      <c r="S21" s="160">
        <f>SUM(S22:S25)</f>
        <v>3453.8</v>
      </c>
      <c r="T21" s="23">
        <f t="shared" si="36"/>
        <v>35.299999999999997</v>
      </c>
      <c r="U21" s="65">
        <f t="shared" si="37"/>
        <v>136</v>
      </c>
      <c r="V21" s="158">
        <f>SUM(V22:V25)</f>
        <v>1179.9000000000001</v>
      </c>
      <c r="W21" s="160">
        <f>SUM(W22:W25)</f>
        <v>283.3</v>
      </c>
      <c r="X21" s="160">
        <f>SUM(X22:X25)</f>
        <v>601.9</v>
      </c>
      <c r="Y21" s="23">
        <f t="shared" si="38"/>
        <v>51</v>
      </c>
      <c r="Z21" s="118">
        <f t="shared" si="39"/>
        <v>212.5</v>
      </c>
      <c r="AA21" s="129"/>
      <c r="AB21" s="108"/>
      <c r="AC21" s="108"/>
      <c r="AD21" s="108"/>
      <c r="AE21" s="108"/>
      <c r="AF21" s="108"/>
      <c r="AG21" s="108"/>
      <c r="AH21" s="108"/>
      <c r="AI21" s="108"/>
      <c r="AJ21" s="108"/>
      <c r="AK21" s="108"/>
      <c r="AL21" s="108"/>
      <c r="AM21" s="108"/>
      <c r="AN21" s="108"/>
      <c r="AO21" s="108"/>
      <c r="AP21" s="108"/>
      <c r="AQ21" s="108"/>
      <c r="AR21" s="108"/>
      <c r="AS21" s="108"/>
      <c r="AT21" s="108"/>
      <c r="AU21" s="108"/>
      <c r="AV21" s="108"/>
      <c r="AW21" s="108"/>
      <c r="AX21" s="108"/>
      <c r="AY21" s="108"/>
      <c r="AZ21" s="108"/>
      <c r="BA21" s="108"/>
      <c r="BB21" s="108"/>
      <c r="BC21" s="108"/>
      <c r="BD21" s="108"/>
      <c r="BE21" s="108"/>
      <c r="BF21" s="108"/>
      <c r="BG21" s="108"/>
      <c r="BH21" s="108"/>
      <c r="BI21" s="108"/>
      <c r="BJ21" s="108"/>
      <c r="BK21" s="108"/>
      <c r="BL21" s="108"/>
      <c r="BM21" s="108"/>
      <c r="BN21" s="108"/>
      <c r="BO21" s="108"/>
      <c r="BP21" s="108"/>
      <c r="BQ21" s="108"/>
      <c r="BR21" s="108"/>
      <c r="BS21" s="108"/>
      <c r="BT21" s="108"/>
      <c r="BU21" s="108"/>
      <c r="BV21" s="108"/>
      <c r="BW21" s="108"/>
      <c r="BX21" s="108"/>
      <c r="BY21" s="108"/>
      <c r="BZ21" s="108"/>
      <c r="CA21" s="108"/>
      <c r="CB21" s="108"/>
      <c r="CC21" s="108"/>
      <c r="CD21" s="108"/>
      <c r="CE21" s="108"/>
      <c r="CF21" s="108"/>
      <c r="CG21" s="108"/>
      <c r="CH21" s="108"/>
      <c r="CI21" s="108"/>
      <c r="CJ21" s="108"/>
      <c r="CK21" s="108"/>
      <c r="CL21" s="108"/>
      <c r="CM21" s="108"/>
      <c r="CN21" s="108"/>
      <c r="CO21" s="108"/>
      <c r="CP21" s="108"/>
      <c r="CQ21" s="108"/>
      <c r="CR21" s="108"/>
      <c r="CS21" s="108"/>
      <c r="CT21" s="108"/>
      <c r="CU21" s="108"/>
      <c r="CV21" s="108"/>
      <c r="CW21" s="108"/>
      <c r="CX21" s="108"/>
      <c r="CY21" s="108"/>
      <c r="CZ21" s="108"/>
      <c r="DA21" s="108"/>
      <c r="DB21" s="108"/>
      <c r="DC21" s="108"/>
      <c r="DD21" s="108"/>
      <c r="DE21" s="108"/>
      <c r="DF21" s="108"/>
      <c r="DG21" s="108"/>
      <c r="DH21" s="108"/>
      <c r="DI21" s="108"/>
      <c r="DJ21" s="108"/>
      <c r="DK21" s="108"/>
      <c r="DL21" s="108"/>
      <c r="DM21" s="108"/>
      <c r="DN21" s="108"/>
      <c r="DO21" s="108"/>
      <c r="DP21" s="108"/>
      <c r="DQ21" s="108"/>
      <c r="DR21" s="108"/>
      <c r="DS21" s="108"/>
      <c r="DT21" s="108"/>
      <c r="DU21" s="108"/>
      <c r="DV21" s="108"/>
      <c r="DW21" s="108"/>
      <c r="DX21" s="108"/>
      <c r="DY21" s="108"/>
      <c r="DZ21" s="108"/>
      <c r="EA21" s="108"/>
      <c r="EB21" s="108"/>
      <c r="EC21" s="108"/>
      <c r="ED21" s="108"/>
      <c r="EE21" s="108"/>
      <c r="EF21" s="108"/>
      <c r="EG21" s="108"/>
      <c r="EH21" s="108"/>
      <c r="EI21" s="108"/>
      <c r="EJ21" s="108"/>
      <c r="EK21" s="108"/>
      <c r="EL21" s="108"/>
      <c r="EM21" s="108"/>
      <c r="EN21" s="108"/>
      <c r="EO21" s="108"/>
      <c r="EP21" s="108"/>
      <c r="EQ21" s="108"/>
      <c r="ER21" s="108"/>
      <c r="ES21" s="108"/>
      <c r="ET21" s="108"/>
      <c r="EU21" s="108"/>
      <c r="EV21" s="108"/>
      <c r="EW21" s="108"/>
      <c r="EX21" s="108"/>
      <c r="EY21" s="108"/>
      <c r="EZ21" s="108"/>
      <c r="FA21" s="108"/>
      <c r="FB21" s="108"/>
      <c r="FC21" s="108"/>
      <c r="FD21" s="108"/>
      <c r="FE21" s="108"/>
      <c r="FF21" s="108"/>
      <c r="FG21" s="108"/>
      <c r="FH21" s="108"/>
      <c r="FI21" s="108"/>
      <c r="FJ21" s="108"/>
      <c r="FK21" s="108"/>
      <c r="FL21" s="108"/>
      <c r="FM21" s="108"/>
      <c r="FN21" s="108"/>
      <c r="FO21" s="108"/>
      <c r="FP21" s="108"/>
      <c r="FQ21" s="108"/>
      <c r="FR21" s="108"/>
      <c r="FS21" s="108"/>
      <c r="FT21" s="108"/>
      <c r="FU21" s="108"/>
      <c r="FV21" s="108"/>
      <c r="FW21" s="108"/>
      <c r="FX21" s="108"/>
      <c r="FY21" s="108"/>
      <c r="FZ21" s="108"/>
      <c r="GA21" s="108"/>
      <c r="GB21" s="108"/>
      <c r="GC21" s="108"/>
      <c r="GD21" s="108"/>
      <c r="GE21" s="108"/>
      <c r="GF21" s="108"/>
      <c r="GG21" s="108"/>
      <c r="GH21" s="108"/>
      <c r="GI21" s="108"/>
      <c r="GJ21" s="108"/>
      <c r="GK21" s="108"/>
      <c r="GL21" s="108"/>
      <c r="GM21" s="108"/>
      <c r="GN21" s="108"/>
      <c r="GO21" s="108"/>
      <c r="GP21" s="108"/>
      <c r="GQ21" s="108"/>
      <c r="GR21" s="108"/>
      <c r="GS21" s="108"/>
      <c r="GT21" s="108"/>
      <c r="GU21" s="108"/>
      <c r="GV21" s="108"/>
      <c r="GW21" s="108"/>
      <c r="GX21" s="108"/>
      <c r="GY21" s="108"/>
      <c r="GZ21" s="108"/>
      <c r="HA21" s="108"/>
      <c r="HB21" s="108"/>
      <c r="HC21" s="108"/>
      <c r="HD21" s="108"/>
      <c r="HE21" s="108"/>
      <c r="HF21" s="108"/>
      <c r="HG21" s="108"/>
      <c r="HH21" s="108"/>
      <c r="HI21" s="108"/>
      <c r="HJ21" s="108"/>
      <c r="HK21" s="108"/>
      <c r="HL21" s="108"/>
      <c r="HM21" s="108"/>
      <c r="HN21" s="108"/>
      <c r="HO21" s="108"/>
      <c r="HP21" s="108"/>
      <c r="HQ21" s="108"/>
      <c r="HR21" s="108"/>
      <c r="HS21" s="108"/>
      <c r="HT21" s="108"/>
      <c r="HU21" s="108"/>
      <c r="HV21" s="108"/>
      <c r="HW21" s="108"/>
      <c r="HX21" s="108"/>
      <c r="HY21" s="108"/>
      <c r="HZ21" s="108"/>
      <c r="IA21" s="108"/>
      <c r="IB21" s="108"/>
      <c r="IC21" s="108"/>
      <c r="ID21" s="108"/>
      <c r="IE21" s="108"/>
      <c r="IF21" s="108"/>
      <c r="IG21" s="108"/>
      <c r="IH21" s="108"/>
      <c r="II21" s="108"/>
      <c r="IJ21" s="108"/>
      <c r="IK21" s="108"/>
      <c r="IL21" s="108"/>
      <c r="IM21" s="108"/>
      <c r="IN21" s="108"/>
      <c r="IO21" s="108"/>
      <c r="IP21" s="108"/>
      <c r="IQ21" s="108"/>
      <c r="IR21" s="108"/>
      <c r="IS21" s="108"/>
      <c r="IT21" s="108"/>
      <c r="IU21" s="108"/>
      <c r="IV21" s="108"/>
      <c r="IW21" s="108"/>
      <c r="IX21" s="108"/>
      <c r="IY21" s="108"/>
      <c r="IZ21" s="108"/>
      <c r="JA21" s="108"/>
      <c r="JB21" s="108"/>
      <c r="JC21" s="108"/>
      <c r="JD21" s="108"/>
      <c r="JE21" s="108"/>
      <c r="JF21" s="108"/>
      <c r="JG21" s="108"/>
      <c r="JH21" s="108"/>
      <c r="JI21" s="108"/>
      <c r="JJ21" s="108"/>
      <c r="JK21" s="108"/>
      <c r="JL21" s="108"/>
      <c r="JM21" s="108"/>
      <c r="JN21" s="108"/>
      <c r="JO21" s="108"/>
      <c r="JP21" s="108"/>
      <c r="JQ21" s="108"/>
      <c r="JR21" s="108"/>
      <c r="JS21" s="108"/>
      <c r="JT21" s="108"/>
      <c r="JU21" s="108"/>
      <c r="JV21" s="108"/>
      <c r="JW21" s="108"/>
      <c r="JX21" s="108"/>
      <c r="JY21" s="108"/>
      <c r="JZ21" s="108"/>
      <c r="KA21" s="108"/>
      <c r="KB21" s="108"/>
      <c r="KC21" s="108"/>
      <c r="KD21" s="108"/>
      <c r="KE21" s="108"/>
      <c r="KF21" s="108"/>
      <c r="KG21" s="108"/>
      <c r="KH21" s="108"/>
      <c r="KI21" s="108"/>
      <c r="KJ21" s="108"/>
      <c r="KK21" s="108"/>
      <c r="KL21" s="108"/>
      <c r="KM21" s="108"/>
      <c r="KN21" s="108"/>
      <c r="KO21" s="108"/>
      <c r="KP21" s="108"/>
      <c r="KQ21" s="108"/>
      <c r="KR21" s="108"/>
      <c r="KS21" s="108"/>
      <c r="KT21" s="108"/>
      <c r="KU21" s="108"/>
      <c r="KV21" s="108"/>
      <c r="KW21" s="108"/>
      <c r="KX21" s="108"/>
      <c r="KY21" s="108"/>
      <c r="KZ21" s="108"/>
      <c r="LA21" s="108"/>
      <c r="LB21" s="108"/>
      <c r="LC21" s="108"/>
      <c r="LD21" s="108"/>
      <c r="LE21" s="108"/>
      <c r="LF21" s="108"/>
      <c r="LG21" s="108"/>
      <c r="LH21" s="108"/>
      <c r="LI21" s="108"/>
      <c r="LJ21" s="108"/>
      <c r="LK21" s="108"/>
      <c r="LL21" s="108"/>
      <c r="LM21" s="108"/>
      <c r="LN21" s="108"/>
      <c r="LO21" s="108"/>
      <c r="LP21" s="108"/>
      <c r="LQ21" s="108"/>
      <c r="LR21" s="108"/>
      <c r="LS21" s="108"/>
      <c r="LT21" s="108"/>
      <c r="LU21" s="108"/>
      <c r="LV21" s="108"/>
      <c r="LW21" s="108"/>
      <c r="LX21" s="108"/>
      <c r="LY21" s="108"/>
      <c r="LZ21" s="108"/>
      <c r="MA21" s="108"/>
      <c r="MB21" s="108"/>
      <c r="MC21" s="108"/>
      <c r="MD21" s="108"/>
      <c r="ME21" s="108"/>
      <c r="MF21" s="108"/>
      <c r="MG21" s="108"/>
      <c r="MH21" s="108"/>
      <c r="MI21" s="108"/>
      <c r="MJ21" s="108"/>
      <c r="MK21" s="108"/>
      <c r="ML21" s="108"/>
      <c r="MM21" s="108"/>
      <c r="MN21" s="108"/>
      <c r="MO21" s="108"/>
      <c r="MP21" s="108"/>
      <c r="MQ21" s="108"/>
      <c r="MR21" s="108"/>
      <c r="MS21" s="108"/>
      <c r="MT21" s="108"/>
      <c r="MU21" s="108"/>
      <c r="MV21" s="108"/>
      <c r="MW21" s="108"/>
      <c r="MX21" s="108"/>
      <c r="MY21" s="108"/>
      <c r="MZ21" s="108"/>
      <c r="NA21" s="108"/>
      <c r="NB21" s="108"/>
      <c r="NC21" s="108"/>
      <c r="ND21" s="108"/>
      <c r="NE21" s="108"/>
      <c r="NF21" s="108"/>
    </row>
    <row r="22" spans="1:370" s="3" customFormat="1" ht="28.5" customHeight="1">
      <c r="A22" s="74" t="s">
        <v>4</v>
      </c>
      <c r="B22" s="183">
        <f t="shared" si="40"/>
        <v>9711.6999999999989</v>
      </c>
      <c r="C22" s="180">
        <f t="shared" si="28"/>
        <v>2000.8</v>
      </c>
      <c r="D22" s="181">
        <f t="shared" si="29"/>
        <v>3382.7</v>
      </c>
      <c r="E22" s="89">
        <f t="shared" si="30"/>
        <v>34.799999999999997</v>
      </c>
      <c r="F22" s="62">
        <f t="shared" si="31"/>
        <v>169.1</v>
      </c>
      <c r="G22" s="156"/>
      <c r="H22" s="157"/>
      <c r="I22" s="157"/>
      <c r="J22" s="63" t="str">
        <f t="shared" si="32"/>
        <v/>
      </c>
      <c r="K22" s="62" t="str">
        <f t="shared" si="33"/>
        <v/>
      </c>
      <c r="L22" s="156">
        <v>3729.5</v>
      </c>
      <c r="M22" s="161">
        <v>1030.5999999999999</v>
      </c>
      <c r="N22" s="157">
        <v>1857.6</v>
      </c>
      <c r="O22" s="63">
        <f t="shared" si="34"/>
        <v>49.8</v>
      </c>
      <c r="P22" s="62">
        <f t="shared" si="35"/>
        <v>180.2</v>
      </c>
      <c r="Q22" s="156">
        <v>5613.3</v>
      </c>
      <c r="R22" s="161">
        <v>920</v>
      </c>
      <c r="S22" s="161">
        <v>1374.5</v>
      </c>
      <c r="T22" s="63">
        <f t="shared" si="36"/>
        <v>24.5</v>
      </c>
      <c r="U22" s="64">
        <f t="shared" si="37"/>
        <v>149.4</v>
      </c>
      <c r="V22" s="156">
        <v>368.9</v>
      </c>
      <c r="W22" s="157">
        <v>50.2</v>
      </c>
      <c r="X22" s="157">
        <v>150.6</v>
      </c>
      <c r="Y22" s="63">
        <f t="shared" si="38"/>
        <v>40.799999999999997</v>
      </c>
      <c r="Z22" s="117">
        <f t="shared" si="39"/>
        <v>300</v>
      </c>
      <c r="AA22" s="129"/>
      <c r="AB22" s="108"/>
      <c r="AC22" s="108"/>
      <c r="AD22" s="108"/>
      <c r="AE22" s="108"/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108"/>
      <c r="AT22" s="108"/>
      <c r="AU22" s="108"/>
      <c r="AV22" s="108"/>
      <c r="AW22" s="108"/>
      <c r="AX22" s="108"/>
      <c r="AY22" s="108"/>
      <c r="AZ22" s="108"/>
      <c r="BA22" s="108"/>
      <c r="BB22" s="108"/>
      <c r="BC22" s="108"/>
      <c r="BD22" s="108"/>
      <c r="BE22" s="108"/>
      <c r="BF22" s="108"/>
      <c r="BG22" s="108"/>
      <c r="BH22" s="108"/>
      <c r="BI22" s="108"/>
      <c r="BJ22" s="108"/>
      <c r="BK22" s="108"/>
      <c r="BL22" s="108"/>
      <c r="BM22" s="108"/>
      <c r="BN22" s="108"/>
      <c r="BO22" s="108"/>
      <c r="BP22" s="108"/>
      <c r="BQ22" s="108"/>
      <c r="BR22" s="108"/>
      <c r="BS22" s="108"/>
      <c r="BT22" s="108"/>
      <c r="BU22" s="108"/>
      <c r="BV22" s="108"/>
      <c r="BW22" s="108"/>
      <c r="BX22" s="108"/>
      <c r="BY22" s="108"/>
      <c r="BZ22" s="108"/>
      <c r="CA22" s="108"/>
      <c r="CB22" s="108"/>
      <c r="CC22" s="108"/>
      <c r="CD22" s="108"/>
      <c r="CE22" s="108"/>
      <c r="CF22" s="108"/>
      <c r="CG22" s="108"/>
      <c r="CH22" s="108"/>
      <c r="CI22" s="108"/>
      <c r="CJ22" s="108"/>
      <c r="CK22" s="108"/>
      <c r="CL22" s="108"/>
      <c r="CM22" s="108"/>
      <c r="CN22" s="108"/>
      <c r="CO22" s="108"/>
      <c r="CP22" s="108"/>
      <c r="CQ22" s="108"/>
      <c r="CR22" s="108"/>
      <c r="CS22" s="108"/>
      <c r="CT22" s="108"/>
      <c r="CU22" s="108"/>
      <c r="CV22" s="108"/>
      <c r="CW22" s="108"/>
      <c r="CX22" s="108"/>
      <c r="CY22" s="108"/>
      <c r="CZ22" s="108"/>
      <c r="DA22" s="108"/>
      <c r="DB22" s="108"/>
      <c r="DC22" s="108"/>
      <c r="DD22" s="108"/>
      <c r="DE22" s="108"/>
      <c r="DF22" s="108"/>
      <c r="DG22" s="108"/>
      <c r="DH22" s="108"/>
      <c r="DI22" s="108"/>
      <c r="DJ22" s="108"/>
      <c r="DK22" s="108"/>
      <c r="DL22" s="108"/>
      <c r="DM22" s="108"/>
      <c r="DN22" s="108"/>
      <c r="DO22" s="108"/>
      <c r="DP22" s="108"/>
      <c r="DQ22" s="108"/>
      <c r="DR22" s="108"/>
      <c r="DS22" s="108"/>
      <c r="DT22" s="108"/>
      <c r="DU22" s="108"/>
      <c r="DV22" s="108"/>
      <c r="DW22" s="108"/>
      <c r="DX22" s="108"/>
      <c r="DY22" s="108"/>
      <c r="DZ22" s="108"/>
      <c r="EA22" s="108"/>
      <c r="EB22" s="108"/>
      <c r="EC22" s="108"/>
      <c r="ED22" s="108"/>
      <c r="EE22" s="108"/>
      <c r="EF22" s="108"/>
      <c r="EG22" s="108"/>
      <c r="EH22" s="108"/>
      <c r="EI22" s="108"/>
      <c r="EJ22" s="108"/>
      <c r="EK22" s="108"/>
      <c r="EL22" s="108"/>
      <c r="EM22" s="108"/>
      <c r="EN22" s="108"/>
      <c r="EO22" s="108"/>
      <c r="EP22" s="108"/>
      <c r="EQ22" s="108"/>
      <c r="ER22" s="108"/>
      <c r="ES22" s="108"/>
      <c r="ET22" s="108"/>
      <c r="EU22" s="108"/>
      <c r="EV22" s="108"/>
      <c r="EW22" s="108"/>
      <c r="EX22" s="108"/>
      <c r="EY22" s="108"/>
      <c r="EZ22" s="108"/>
      <c r="FA22" s="108"/>
      <c r="FB22" s="108"/>
      <c r="FC22" s="108"/>
      <c r="FD22" s="108"/>
      <c r="FE22" s="108"/>
      <c r="FF22" s="108"/>
      <c r="FG22" s="108"/>
      <c r="FH22" s="108"/>
      <c r="FI22" s="108"/>
      <c r="FJ22" s="108"/>
      <c r="FK22" s="108"/>
      <c r="FL22" s="108"/>
      <c r="FM22" s="108"/>
      <c r="FN22" s="108"/>
      <c r="FO22" s="108"/>
      <c r="FP22" s="108"/>
      <c r="FQ22" s="108"/>
      <c r="FR22" s="108"/>
      <c r="FS22" s="108"/>
      <c r="FT22" s="108"/>
      <c r="FU22" s="108"/>
      <c r="FV22" s="108"/>
      <c r="FW22" s="108"/>
      <c r="FX22" s="108"/>
      <c r="FY22" s="108"/>
      <c r="FZ22" s="108"/>
      <c r="GA22" s="108"/>
      <c r="GB22" s="108"/>
      <c r="GC22" s="108"/>
      <c r="GD22" s="108"/>
      <c r="GE22" s="108"/>
      <c r="GF22" s="108"/>
      <c r="GG22" s="108"/>
      <c r="GH22" s="108"/>
      <c r="GI22" s="108"/>
      <c r="GJ22" s="108"/>
      <c r="GK22" s="108"/>
      <c r="GL22" s="108"/>
      <c r="GM22" s="108"/>
      <c r="GN22" s="108"/>
      <c r="GO22" s="108"/>
      <c r="GP22" s="108"/>
      <c r="GQ22" s="108"/>
      <c r="GR22" s="108"/>
      <c r="GS22" s="108"/>
      <c r="GT22" s="108"/>
      <c r="GU22" s="108"/>
      <c r="GV22" s="108"/>
      <c r="GW22" s="108"/>
      <c r="GX22" s="108"/>
      <c r="GY22" s="108"/>
      <c r="GZ22" s="108"/>
      <c r="HA22" s="108"/>
      <c r="HB22" s="108"/>
      <c r="HC22" s="108"/>
      <c r="HD22" s="108"/>
      <c r="HE22" s="108"/>
      <c r="HF22" s="108"/>
      <c r="HG22" s="108"/>
      <c r="HH22" s="108"/>
      <c r="HI22" s="108"/>
      <c r="HJ22" s="108"/>
      <c r="HK22" s="108"/>
      <c r="HL22" s="108"/>
      <c r="HM22" s="108"/>
      <c r="HN22" s="108"/>
      <c r="HO22" s="108"/>
      <c r="HP22" s="108"/>
      <c r="HQ22" s="108"/>
      <c r="HR22" s="108"/>
      <c r="HS22" s="108"/>
      <c r="HT22" s="108"/>
      <c r="HU22" s="108"/>
      <c r="HV22" s="108"/>
      <c r="HW22" s="108"/>
      <c r="HX22" s="108"/>
      <c r="HY22" s="108"/>
      <c r="HZ22" s="108"/>
      <c r="IA22" s="108"/>
      <c r="IB22" s="108"/>
      <c r="IC22" s="108"/>
      <c r="ID22" s="108"/>
      <c r="IE22" s="108"/>
      <c r="IF22" s="108"/>
      <c r="IG22" s="108"/>
      <c r="IH22" s="108"/>
      <c r="II22" s="108"/>
      <c r="IJ22" s="108"/>
      <c r="IK22" s="108"/>
      <c r="IL22" s="108"/>
      <c r="IM22" s="108"/>
      <c r="IN22" s="108"/>
      <c r="IO22" s="108"/>
      <c r="IP22" s="108"/>
      <c r="IQ22" s="108"/>
      <c r="IR22" s="108"/>
      <c r="IS22" s="108"/>
      <c r="IT22" s="108"/>
      <c r="IU22" s="108"/>
      <c r="IV22" s="108"/>
      <c r="IW22" s="108"/>
      <c r="IX22" s="108"/>
      <c r="IY22" s="108"/>
      <c r="IZ22" s="108"/>
      <c r="JA22" s="108"/>
      <c r="JB22" s="108"/>
      <c r="JC22" s="108"/>
      <c r="JD22" s="108"/>
      <c r="JE22" s="108"/>
      <c r="JF22" s="108"/>
      <c r="JG22" s="108"/>
      <c r="JH22" s="108"/>
      <c r="JI22" s="108"/>
      <c r="JJ22" s="108"/>
      <c r="JK22" s="108"/>
      <c r="JL22" s="108"/>
      <c r="JM22" s="108"/>
      <c r="JN22" s="108"/>
      <c r="JO22" s="108"/>
      <c r="JP22" s="108"/>
      <c r="JQ22" s="108"/>
      <c r="JR22" s="108"/>
      <c r="JS22" s="108"/>
      <c r="JT22" s="108"/>
      <c r="JU22" s="108"/>
      <c r="JV22" s="108"/>
      <c r="JW22" s="108"/>
      <c r="JX22" s="108"/>
      <c r="JY22" s="108"/>
      <c r="JZ22" s="108"/>
      <c r="KA22" s="108"/>
      <c r="KB22" s="108"/>
      <c r="KC22" s="108"/>
      <c r="KD22" s="108"/>
      <c r="KE22" s="108"/>
      <c r="KF22" s="108"/>
      <c r="KG22" s="108"/>
      <c r="KH22" s="108"/>
      <c r="KI22" s="108"/>
      <c r="KJ22" s="108"/>
      <c r="KK22" s="108"/>
      <c r="KL22" s="108"/>
      <c r="KM22" s="108"/>
      <c r="KN22" s="108"/>
      <c r="KO22" s="108"/>
      <c r="KP22" s="108"/>
      <c r="KQ22" s="108"/>
      <c r="KR22" s="108"/>
      <c r="KS22" s="108"/>
      <c r="KT22" s="108"/>
      <c r="KU22" s="108"/>
      <c r="KV22" s="108"/>
      <c r="KW22" s="108"/>
      <c r="KX22" s="108"/>
      <c r="KY22" s="108"/>
      <c r="KZ22" s="108"/>
      <c r="LA22" s="108"/>
      <c r="LB22" s="108"/>
      <c r="LC22" s="108"/>
      <c r="LD22" s="108"/>
      <c r="LE22" s="108"/>
      <c r="LF22" s="108"/>
      <c r="LG22" s="108"/>
      <c r="LH22" s="108"/>
      <c r="LI22" s="108"/>
      <c r="LJ22" s="108"/>
      <c r="LK22" s="108"/>
      <c r="LL22" s="108"/>
      <c r="LM22" s="108"/>
      <c r="LN22" s="108"/>
      <c r="LO22" s="108"/>
      <c r="LP22" s="108"/>
      <c r="LQ22" s="108"/>
      <c r="LR22" s="108"/>
      <c r="LS22" s="108"/>
      <c r="LT22" s="108"/>
      <c r="LU22" s="108"/>
      <c r="LV22" s="108"/>
      <c r="LW22" s="108"/>
      <c r="LX22" s="108"/>
      <c r="LY22" s="108"/>
      <c r="LZ22" s="108"/>
      <c r="MA22" s="108"/>
      <c r="MB22" s="108"/>
      <c r="MC22" s="108"/>
      <c r="MD22" s="108"/>
      <c r="ME22" s="108"/>
      <c r="MF22" s="108"/>
      <c r="MG22" s="108"/>
      <c r="MH22" s="108"/>
      <c r="MI22" s="108"/>
      <c r="MJ22" s="108"/>
      <c r="MK22" s="108"/>
      <c r="ML22" s="108"/>
      <c r="MM22" s="108"/>
      <c r="MN22" s="108"/>
      <c r="MO22" s="108"/>
      <c r="MP22" s="108"/>
      <c r="MQ22" s="108"/>
      <c r="MR22" s="108"/>
      <c r="MS22" s="108"/>
      <c r="MT22" s="108"/>
      <c r="MU22" s="108"/>
      <c r="MV22" s="108"/>
      <c r="MW22" s="108"/>
      <c r="MX22" s="108"/>
      <c r="MY22" s="108"/>
      <c r="MZ22" s="108"/>
      <c r="NA22" s="108"/>
      <c r="NB22" s="108"/>
      <c r="NC22" s="108"/>
      <c r="ND22" s="108"/>
      <c r="NE22" s="108"/>
      <c r="NF22" s="108"/>
    </row>
    <row r="23" spans="1:370" s="3" customFormat="1" ht="1.5" hidden="1" customHeight="1">
      <c r="A23" s="74" t="s">
        <v>27</v>
      </c>
      <c r="B23" s="183">
        <f t="shared" ref="B23:D25" si="54">G23+L23+Q23+V23</f>
        <v>0</v>
      </c>
      <c r="C23" s="180">
        <f t="shared" si="54"/>
        <v>0</v>
      </c>
      <c r="D23" s="181">
        <f t="shared" si="54"/>
        <v>0</v>
      </c>
      <c r="E23" s="89" t="str">
        <f>IF(B23=0,"",ROUND(D23/B23*100,1))</f>
        <v/>
      </c>
      <c r="F23" s="62" t="str">
        <f>IF(C23=0,"",ROUND(D23/C23*100,1))</f>
        <v/>
      </c>
      <c r="G23" s="156"/>
      <c r="H23" s="161"/>
      <c r="I23" s="157"/>
      <c r="J23" s="63" t="str">
        <f t="shared" si="32"/>
        <v/>
      </c>
      <c r="K23" s="62" t="str">
        <f t="shared" si="33"/>
        <v/>
      </c>
      <c r="L23" s="156"/>
      <c r="M23" s="161"/>
      <c r="N23" s="157"/>
      <c r="O23" s="23" t="str">
        <f t="shared" si="34"/>
        <v/>
      </c>
      <c r="P23" s="61" t="str">
        <f t="shared" si="35"/>
        <v/>
      </c>
      <c r="Q23" s="156"/>
      <c r="R23" s="161"/>
      <c r="S23" s="161"/>
      <c r="T23" s="63" t="str">
        <f t="shared" si="36"/>
        <v/>
      </c>
      <c r="U23" s="64" t="str">
        <f t="shared" si="37"/>
        <v/>
      </c>
      <c r="V23" s="156"/>
      <c r="W23" s="157"/>
      <c r="X23" s="157"/>
      <c r="Y23" s="23" t="str">
        <f t="shared" si="38"/>
        <v/>
      </c>
      <c r="Z23" s="117" t="str">
        <f t="shared" si="39"/>
        <v/>
      </c>
      <c r="AA23" s="129"/>
      <c r="AB23" s="108"/>
      <c r="AC23" s="108"/>
      <c r="AD23" s="108"/>
      <c r="AE23" s="108"/>
      <c r="AF23" s="108"/>
      <c r="AG23" s="108"/>
      <c r="AH23" s="108"/>
      <c r="AI23" s="108"/>
      <c r="AJ23" s="108"/>
      <c r="AK23" s="108"/>
      <c r="AL23" s="108"/>
      <c r="AM23" s="108"/>
      <c r="AN23" s="108"/>
      <c r="AO23" s="108"/>
      <c r="AP23" s="108"/>
      <c r="AQ23" s="108"/>
      <c r="AR23" s="108"/>
      <c r="AS23" s="108"/>
      <c r="AT23" s="108"/>
      <c r="AU23" s="108"/>
      <c r="AV23" s="108"/>
      <c r="AW23" s="108"/>
      <c r="AX23" s="108"/>
      <c r="AY23" s="108"/>
      <c r="AZ23" s="108"/>
      <c r="BA23" s="108"/>
      <c r="BB23" s="108"/>
      <c r="BC23" s="108"/>
      <c r="BD23" s="108"/>
      <c r="BE23" s="108"/>
      <c r="BF23" s="108"/>
      <c r="BG23" s="108"/>
      <c r="BH23" s="108"/>
      <c r="BI23" s="108"/>
      <c r="BJ23" s="108"/>
      <c r="BK23" s="108"/>
      <c r="BL23" s="108"/>
      <c r="BM23" s="108"/>
      <c r="BN23" s="108"/>
      <c r="BO23" s="108"/>
      <c r="BP23" s="108"/>
      <c r="BQ23" s="108"/>
      <c r="BR23" s="108"/>
      <c r="BS23" s="108"/>
      <c r="BT23" s="108"/>
      <c r="BU23" s="108"/>
      <c r="BV23" s="108"/>
      <c r="BW23" s="108"/>
      <c r="BX23" s="108"/>
      <c r="BY23" s="108"/>
      <c r="BZ23" s="108"/>
      <c r="CA23" s="108"/>
      <c r="CB23" s="108"/>
      <c r="CC23" s="108"/>
      <c r="CD23" s="108"/>
      <c r="CE23" s="108"/>
      <c r="CF23" s="108"/>
      <c r="CG23" s="108"/>
      <c r="CH23" s="108"/>
      <c r="CI23" s="108"/>
      <c r="CJ23" s="108"/>
      <c r="CK23" s="108"/>
      <c r="CL23" s="108"/>
      <c r="CM23" s="108"/>
      <c r="CN23" s="108"/>
      <c r="CO23" s="108"/>
      <c r="CP23" s="108"/>
      <c r="CQ23" s="108"/>
      <c r="CR23" s="108"/>
      <c r="CS23" s="108"/>
      <c r="CT23" s="108"/>
      <c r="CU23" s="108"/>
      <c r="CV23" s="108"/>
      <c r="CW23" s="108"/>
      <c r="CX23" s="108"/>
      <c r="CY23" s="108"/>
      <c r="CZ23" s="108"/>
      <c r="DA23" s="108"/>
      <c r="DB23" s="108"/>
      <c r="DC23" s="108"/>
      <c r="DD23" s="108"/>
      <c r="DE23" s="108"/>
      <c r="DF23" s="108"/>
      <c r="DG23" s="108"/>
      <c r="DH23" s="108"/>
      <c r="DI23" s="108"/>
      <c r="DJ23" s="108"/>
      <c r="DK23" s="108"/>
      <c r="DL23" s="108"/>
      <c r="DM23" s="108"/>
      <c r="DN23" s="108"/>
      <c r="DO23" s="108"/>
      <c r="DP23" s="108"/>
      <c r="DQ23" s="108"/>
      <c r="DR23" s="108"/>
      <c r="DS23" s="108"/>
      <c r="DT23" s="108"/>
      <c r="DU23" s="108"/>
      <c r="DV23" s="108"/>
      <c r="DW23" s="108"/>
      <c r="DX23" s="108"/>
      <c r="DY23" s="108"/>
      <c r="DZ23" s="108"/>
      <c r="EA23" s="108"/>
      <c r="EB23" s="108"/>
      <c r="EC23" s="108"/>
      <c r="ED23" s="108"/>
      <c r="EE23" s="108"/>
      <c r="EF23" s="108"/>
      <c r="EG23" s="108"/>
      <c r="EH23" s="108"/>
      <c r="EI23" s="108"/>
      <c r="EJ23" s="108"/>
      <c r="EK23" s="108"/>
      <c r="EL23" s="108"/>
      <c r="EM23" s="108"/>
      <c r="EN23" s="108"/>
      <c r="EO23" s="108"/>
      <c r="EP23" s="108"/>
      <c r="EQ23" s="108"/>
      <c r="ER23" s="108"/>
      <c r="ES23" s="108"/>
      <c r="ET23" s="108"/>
      <c r="EU23" s="108"/>
      <c r="EV23" s="108"/>
      <c r="EW23" s="108"/>
      <c r="EX23" s="108"/>
      <c r="EY23" s="108"/>
      <c r="EZ23" s="108"/>
      <c r="FA23" s="108"/>
      <c r="FB23" s="108"/>
      <c r="FC23" s="108"/>
      <c r="FD23" s="108"/>
      <c r="FE23" s="108"/>
      <c r="FF23" s="108"/>
      <c r="FG23" s="108"/>
      <c r="FH23" s="108"/>
      <c r="FI23" s="108"/>
      <c r="FJ23" s="108"/>
      <c r="FK23" s="108"/>
      <c r="FL23" s="108"/>
      <c r="FM23" s="108"/>
      <c r="FN23" s="108"/>
      <c r="FO23" s="108"/>
      <c r="FP23" s="108"/>
      <c r="FQ23" s="108"/>
      <c r="FR23" s="108"/>
      <c r="FS23" s="108"/>
      <c r="FT23" s="108"/>
      <c r="FU23" s="108"/>
      <c r="FV23" s="108"/>
      <c r="FW23" s="108"/>
      <c r="FX23" s="108"/>
      <c r="FY23" s="108"/>
      <c r="FZ23" s="108"/>
      <c r="GA23" s="108"/>
      <c r="GB23" s="108"/>
      <c r="GC23" s="108"/>
      <c r="GD23" s="108"/>
      <c r="GE23" s="108"/>
      <c r="GF23" s="108"/>
      <c r="GG23" s="108"/>
      <c r="GH23" s="108"/>
      <c r="GI23" s="108"/>
      <c r="GJ23" s="108"/>
      <c r="GK23" s="108"/>
      <c r="GL23" s="108"/>
      <c r="GM23" s="108"/>
      <c r="GN23" s="108"/>
      <c r="GO23" s="108"/>
      <c r="GP23" s="108"/>
      <c r="GQ23" s="108"/>
      <c r="GR23" s="108"/>
      <c r="GS23" s="108"/>
      <c r="GT23" s="108"/>
      <c r="GU23" s="108"/>
      <c r="GV23" s="108"/>
      <c r="GW23" s="108"/>
      <c r="GX23" s="108"/>
      <c r="GY23" s="108"/>
      <c r="GZ23" s="108"/>
      <c r="HA23" s="108"/>
      <c r="HB23" s="108"/>
      <c r="HC23" s="108"/>
      <c r="HD23" s="108"/>
      <c r="HE23" s="108"/>
      <c r="HF23" s="108"/>
      <c r="HG23" s="108"/>
      <c r="HH23" s="108"/>
      <c r="HI23" s="108"/>
      <c r="HJ23" s="108"/>
      <c r="HK23" s="108"/>
      <c r="HL23" s="108"/>
      <c r="HM23" s="108"/>
      <c r="HN23" s="108"/>
      <c r="HO23" s="108"/>
      <c r="HP23" s="108"/>
      <c r="HQ23" s="108"/>
      <c r="HR23" s="108"/>
      <c r="HS23" s="108"/>
      <c r="HT23" s="108"/>
      <c r="HU23" s="108"/>
      <c r="HV23" s="108"/>
      <c r="HW23" s="108"/>
      <c r="HX23" s="108"/>
      <c r="HY23" s="108"/>
      <c r="HZ23" s="108"/>
      <c r="IA23" s="108"/>
      <c r="IB23" s="108"/>
      <c r="IC23" s="108"/>
      <c r="ID23" s="108"/>
      <c r="IE23" s="108"/>
      <c r="IF23" s="108"/>
      <c r="IG23" s="108"/>
      <c r="IH23" s="108"/>
      <c r="II23" s="108"/>
      <c r="IJ23" s="108"/>
      <c r="IK23" s="108"/>
      <c r="IL23" s="108"/>
      <c r="IM23" s="108"/>
      <c r="IN23" s="108"/>
      <c r="IO23" s="108"/>
      <c r="IP23" s="108"/>
      <c r="IQ23" s="108"/>
      <c r="IR23" s="108"/>
      <c r="IS23" s="108"/>
      <c r="IT23" s="108"/>
      <c r="IU23" s="108"/>
      <c r="IV23" s="108"/>
      <c r="IW23" s="108"/>
      <c r="IX23" s="108"/>
      <c r="IY23" s="108"/>
      <c r="IZ23" s="108"/>
      <c r="JA23" s="108"/>
      <c r="JB23" s="108"/>
      <c r="JC23" s="108"/>
      <c r="JD23" s="108"/>
      <c r="JE23" s="108"/>
      <c r="JF23" s="108"/>
      <c r="JG23" s="108"/>
      <c r="JH23" s="108"/>
      <c r="JI23" s="108"/>
      <c r="JJ23" s="108"/>
      <c r="JK23" s="108"/>
      <c r="JL23" s="108"/>
      <c r="JM23" s="108"/>
      <c r="JN23" s="108"/>
      <c r="JO23" s="108"/>
      <c r="JP23" s="108"/>
      <c r="JQ23" s="108"/>
      <c r="JR23" s="108"/>
      <c r="JS23" s="108"/>
      <c r="JT23" s="108"/>
      <c r="JU23" s="108"/>
      <c r="JV23" s="108"/>
      <c r="JW23" s="108"/>
      <c r="JX23" s="108"/>
      <c r="JY23" s="108"/>
      <c r="JZ23" s="108"/>
      <c r="KA23" s="108"/>
      <c r="KB23" s="108"/>
      <c r="KC23" s="108"/>
      <c r="KD23" s="108"/>
      <c r="KE23" s="108"/>
      <c r="KF23" s="108"/>
      <c r="KG23" s="108"/>
      <c r="KH23" s="108"/>
      <c r="KI23" s="108"/>
      <c r="KJ23" s="108"/>
      <c r="KK23" s="108"/>
      <c r="KL23" s="108"/>
      <c r="KM23" s="108"/>
      <c r="KN23" s="108"/>
      <c r="KO23" s="108"/>
      <c r="KP23" s="108"/>
      <c r="KQ23" s="108"/>
      <c r="KR23" s="108"/>
      <c r="KS23" s="108"/>
      <c r="KT23" s="108"/>
      <c r="KU23" s="108"/>
      <c r="KV23" s="108"/>
      <c r="KW23" s="108"/>
      <c r="KX23" s="108"/>
      <c r="KY23" s="108"/>
      <c r="KZ23" s="108"/>
      <c r="LA23" s="108"/>
      <c r="LB23" s="108"/>
      <c r="LC23" s="108"/>
      <c r="LD23" s="108"/>
      <c r="LE23" s="108"/>
      <c r="LF23" s="108"/>
      <c r="LG23" s="108"/>
      <c r="LH23" s="108"/>
      <c r="LI23" s="108"/>
      <c r="LJ23" s="108"/>
      <c r="LK23" s="108"/>
      <c r="LL23" s="108"/>
      <c r="LM23" s="108"/>
      <c r="LN23" s="108"/>
      <c r="LO23" s="108"/>
      <c r="LP23" s="108"/>
      <c r="LQ23" s="108"/>
      <c r="LR23" s="108"/>
      <c r="LS23" s="108"/>
      <c r="LT23" s="108"/>
      <c r="LU23" s="108"/>
      <c r="LV23" s="108"/>
      <c r="LW23" s="108"/>
      <c r="LX23" s="108"/>
      <c r="LY23" s="108"/>
      <c r="LZ23" s="108"/>
      <c r="MA23" s="108"/>
      <c r="MB23" s="108"/>
      <c r="MC23" s="108"/>
      <c r="MD23" s="108"/>
      <c r="ME23" s="108"/>
      <c r="MF23" s="108"/>
      <c r="MG23" s="108"/>
      <c r="MH23" s="108"/>
      <c r="MI23" s="108"/>
      <c r="MJ23" s="108"/>
      <c r="MK23" s="108"/>
      <c r="ML23" s="108"/>
      <c r="MM23" s="108"/>
      <c r="MN23" s="108"/>
      <c r="MO23" s="108"/>
      <c r="MP23" s="108"/>
      <c r="MQ23" s="108"/>
      <c r="MR23" s="108"/>
      <c r="MS23" s="108"/>
      <c r="MT23" s="108"/>
      <c r="MU23" s="108"/>
      <c r="MV23" s="108"/>
      <c r="MW23" s="108"/>
      <c r="MX23" s="108"/>
      <c r="MY23" s="108"/>
      <c r="MZ23" s="108"/>
      <c r="NA23" s="108"/>
      <c r="NB23" s="108"/>
      <c r="NC23" s="108"/>
      <c r="ND23" s="108"/>
      <c r="NE23" s="108"/>
      <c r="NF23" s="108"/>
    </row>
    <row r="24" spans="1:370" s="3" customFormat="1" ht="3.75" hidden="1" customHeight="1">
      <c r="A24" s="74"/>
      <c r="B24" s="183">
        <f t="shared" si="54"/>
        <v>0</v>
      </c>
      <c r="C24" s="180">
        <f t="shared" si="54"/>
        <v>0</v>
      </c>
      <c r="D24" s="181">
        <f t="shared" si="54"/>
        <v>0</v>
      </c>
      <c r="E24" s="89" t="str">
        <f t="shared" ref="E24:E25" si="55">IF(B24=0,"",ROUND(D24/B24*100,1))</f>
        <v/>
      </c>
      <c r="F24" s="62" t="str">
        <f>IF(C24=0,"",ROUND(D24/C24*100,1))</f>
        <v/>
      </c>
      <c r="G24" s="156"/>
      <c r="H24" s="161"/>
      <c r="I24" s="157"/>
      <c r="J24" s="63" t="str">
        <f t="shared" si="32"/>
        <v/>
      </c>
      <c r="K24" s="62" t="str">
        <f t="shared" si="33"/>
        <v/>
      </c>
      <c r="L24" s="156"/>
      <c r="M24" s="161"/>
      <c r="N24" s="157"/>
      <c r="O24" s="23" t="str">
        <f t="shared" si="34"/>
        <v/>
      </c>
      <c r="P24" s="61" t="str">
        <f t="shared" si="35"/>
        <v/>
      </c>
      <c r="Q24" s="156"/>
      <c r="R24" s="161"/>
      <c r="S24" s="161"/>
      <c r="T24" s="63" t="str">
        <f t="shared" si="36"/>
        <v/>
      </c>
      <c r="U24" s="64" t="str">
        <f t="shared" si="37"/>
        <v/>
      </c>
      <c r="V24" s="156"/>
      <c r="W24" s="157"/>
      <c r="X24" s="157"/>
      <c r="Y24" s="23" t="str">
        <f t="shared" si="38"/>
        <v/>
      </c>
      <c r="Z24" s="117" t="str">
        <f t="shared" si="39"/>
        <v/>
      </c>
      <c r="AA24" s="129"/>
      <c r="AB24" s="108"/>
      <c r="AC24" s="108"/>
      <c r="AD24" s="108"/>
      <c r="AE24" s="108"/>
      <c r="AF24" s="108"/>
      <c r="AG24" s="108"/>
      <c r="AH24" s="108"/>
      <c r="AI24" s="108"/>
      <c r="AJ24" s="108"/>
      <c r="AK24" s="108"/>
      <c r="AL24" s="108"/>
      <c r="AM24" s="108"/>
      <c r="AN24" s="108"/>
      <c r="AO24" s="108"/>
      <c r="AP24" s="108"/>
      <c r="AQ24" s="108"/>
      <c r="AR24" s="108"/>
      <c r="AS24" s="108"/>
      <c r="AT24" s="108"/>
      <c r="AU24" s="108"/>
      <c r="AV24" s="108"/>
      <c r="AW24" s="108"/>
      <c r="AX24" s="108"/>
      <c r="AY24" s="108"/>
      <c r="AZ24" s="108"/>
      <c r="BA24" s="108"/>
      <c r="BB24" s="108"/>
      <c r="BC24" s="108"/>
      <c r="BD24" s="108"/>
      <c r="BE24" s="108"/>
      <c r="BF24" s="108"/>
      <c r="BG24" s="108"/>
      <c r="BH24" s="108"/>
      <c r="BI24" s="108"/>
      <c r="BJ24" s="108"/>
      <c r="BK24" s="108"/>
      <c r="BL24" s="108"/>
      <c r="BM24" s="108"/>
      <c r="BN24" s="108"/>
      <c r="BO24" s="108"/>
      <c r="BP24" s="108"/>
      <c r="BQ24" s="108"/>
      <c r="BR24" s="108"/>
      <c r="BS24" s="108"/>
      <c r="BT24" s="108"/>
      <c r="BU24" s="108"/>
      <c r="BV24" s="108"/>
      <c r="BW24" s="108"/>
      <c r="BX24" s="108"/>
      <c r="BY24" s="108"/>
      <c r="BZ24" s="108"/>
      <c r="CA24" s="108"/>
      <c r="CB24" s="108"/>
      <c r="CC24" s="108"/>
      <c r="CD24" s="108"/>
      <c r="CE24" s="108"/>
      <c r="CF24" s="108"/>
      <c r="CG24" s="108"/>
      <c r="CH24" s="108"/>
      <c r="CI24" s="108"/>
      <c r="CJ24" s="108"/>
      <c r="CK24" s="108"/>
      <c r="CL24" s="108"/>
      <c r="CM24" s="108"/>
      <c r="CN24" s="108"/>
      <c r="CO24" s="108"/>
      <c r="CP24" s="108"/>
      <c r="CQ24" s="108"/>
      <c r="CR24" s="108"/>
      <c r="CS24" s="108"/>
      <c r="CT24" s="108"/>
      <c r="CU24" s="108"/>
      <c r="CV24" s="108"/>
      <c r="CW24" s="108"/>
      <c r="CX24" s="108"/>
      <c r="CY24" s="108"/>
      <c r="CZ24" s="108"/>
      <c r="DA24" s="108"/>
      <c r="DB24" s="108"/>
      <c r="DC24" s="108"/>
      <c r="DD24" s="108"/>
      <c r="DE24" s="108"/>
      <c r="DF24" s="108"/>
      <c r="DG24" s="108"/>
      <c r="DH24" s="108"/>
      <c r="DI24" s="108"/>
      <c r="DJ24" s="108"/>
      <c r="DK24" s="108"/>
      <c r="DL24" s="108"/>
      <c r="DM24" s="108"/>
      <c r="DN24" s="108"/>
      <c r="DO24" s="108"/>
      <c r="DP24" s="108"/>
      <c r="DQ24" s="108"/>
      <c r="DR24" s="108"/>
      <c r="DS24" s="108"/>
      <c r="DT24" s="108"/>
      <c r="DU24" s="108"/>
      <c r="DV24" s="108"/>
      <c r="DW24" s="108"/>
      <c r="DX24" s="108"/>
      <c r="DY24" s="108"/>
      <c r="DZ24" s="108"/>
      <c r="EA24" s="108"/>
      <c r="EB24" s="108"/>
      <c r="EC24" s="108"/>
      <c r="ED24" s="108"/>
      <c r="EE24" s="108"/>
      <c r="EF24" s="108"/>
      <c r="EG24" s="108"/>
      <c r="EH24" s="108"/>
      <c r="EI24" s="108"/>
      <c r="EJ24" s="108"/>
      <c r="EK24" s="108"/>
      <c r="EL24" s="108"/>
      <c r="EM24" s="108"/>
      <c r="EN24" s="108"/>
      <c r="EO24" s="108"/>
      <c r="EP24" s="108"/>
      <c r="EQ24" s="108"/>
      <c r="ER24" s="108"/>
      <c r="ES24" s="108"/>
      <c r="ET24" s="108"/>
      <c r="EU24" s="108"/>
      <c r="EV24" s="108"/>
      <c r="EW24" s="108"/>
      <c r="EX24" s="108"/>
      <c r="EY24" s="108"/>
      <c r="EZ24" s="108"/>
      <c r="FA24" s="108"/>
      <c r="FB24" s="108"/>
      <c r="FC24" s="108"/>
      <c r="FD24" s="108"/>
      <c r="FE24" s="108"/>
      <c r="FF24" s="108"/>
      <c r="FG24" s="108"/>
      <c r="FH24" s="108"/>
      <c r="FI24" s="108"/>
      <c r="FJ24" s="108"/>
      <c r="FK24" s="108"/>
      <c r="FL24" s="108"/>
      <c r="FM24" s="108"/>
      <c r="FN24" s="108"/>
      <c r="FO24" s="108"/>
      <c r="FP24" s="108"/>
      <c r="FQ24" s="108"/>
      <c r="FR24" s="108"/>
      <c r="FS24" s="108"/>
      <c r="FT24" s="108"/>
      <c r="FU24" s="108"/>
      <c r="FV24" s="108"/>
      <c r="FW24" s="108"/>
      <c r="FX24" s="108"/>
      <c r="FY24" s="108"/>
      <c r="FZ24" s="108"/>
      <c r="GA24" s="108"/>
      <c r="GB24" s="108"/>
      <c r="GC24" s="108"/>
      <c r="GD24" s="108"/>
      <c r="GE24" s="108"/>
      <c r="GF24" s="108"/>
      <c r="GG24" s="108"/>
      <c r="GH24" s="108"/>
      <c r="GI24" s="108"/>
      <c r="GJ24" s="108"/>
      <c r="GK24" s="108"/>
      <c r="GL24" s="108"/>
      <c r="GM24" s="108"/>
      <c r="GN24" s="108"/>
      <c r="GO24" s="108"/>
      <c r="GP24" s="108"/>
      <c r="GQ24" s="108"/>
      <c r="GR24" s="108"/>
      <c r="GS24" s="108"/>
      <c r="GT24" s="108"/>
      <c r="GU24" s="108"/>
      <c r="GV24" s="108"/>
      <c r="GW24" s="108"/>
      <c r="GX24" s="108"/>
      <c r="GY24" s="108"/>
      <c r="GZ24" s="108"/>
      <c r="HA24" s="108"/>
      <c r="HB24" s="108"/>
      <c r="HC24" s="108"/>
      <c r="HD24" s="108"/>
      <c r="HE24" s="108"/>
      <c r="HF24" s="108"/>
      <c r="HG24" s="108"/>
      <c r="HH24" s="108"/>
      <c r="HI24" s="108"/>
      <c r="HJ24" s="108"/>
      <c r="HK24" s="108"/>
      <c r="HL24" s="108"/>
      <c r="HM24" s="108"/>
      <c r="HN24" s="108"/>
      <c r="HO24" s="108"/>
      <c r="HP24" s="108"/>
      <c r="HQ24" s="108"/>
      <c r="HR24" s="108"/>
      <c r="HS24" s="108"/>
      <c r="HT24" s="108"/>
      <c r="HU24" s="108"/>
      <c r="HV24" s="108"/>
      <c r="HW24" s="108"/>
      <c r="HX24" s="108"/>
      <c r="HY24" s="108"/>
      <c r="HZ24" s="108"/>
      <c r="IA24" s="108"/>
      <c r="IB24" s="108"/>
      <c r="IC24" s="108"/>
      <c r="ID24" s="108"/>
      <c r="IE24" s="108"/>
      <c r="IF24" s="108"/>
      <c r="IG24" s="108"/>
      <c r="IH24" s="108"/>
      <c r="II24" s="108"/>
      <c r="IJ24" s="108"/>
      <c r="IK24" s="108"/>
      <c r="IL24" s="108"/>
      <c r="IM24" s="108"/>
      <c r="IN24" s="108"/>
      <c r="IO24" s="108"/>
      <c r="IP24" s="108"/>
      <c r="IQ24" s="108"/>
      <c r="IR24" s="108"/>
      <c r="IS24" s="108"/>
      <c r="IT24" s="108"/>
      <c r="IU24" s="108"/>
      <c r="IV24" s="108"/>
      <c r="IW24" s="108"/>
      <c r="IX24" s="108"/>
      <c r="IY24" s="108"/>
      <c r="IZ24" s="108"/>
      <c r="JA24" s="108"/>
      <c r="JB24" s="108"/>
      <c r="JC24" s="108"/>
      <c r="JD24" s="108"/>
      <c r="JE24" s="108"/>
      <c r="JF24" s="108"/>
      <c r="JG24" s="108"/>
      <c r="JH24" s="108"/>
      <c r="JI24" s="108"/>
      <c r="JJ24" s="108"/>
      <c r="JK24" s="108"/>
      <c r="JL24" s="108"/>
      <c r="JM24" s="108"/>
      <c r="JN24" s="108"/>
      <c r="JO24" s="108"/>
      <c r="JP24" s="108"/>
      <c r="JQ24" s="108"/>
      <c r="JR24" s="108"/>
      <c r="JS24" s="108"/>
      <c r="JT24" s="108"/>
      <c r="JU24" s="108"/>
      <c r="JV24" s="108"/>
      <c r="JW24" s="108"/>
      <c r="JX24" s="108"/>
      <c r="JY24" s="108"/>
      <c r="JZ24" s="108"/>
      <c r="KA24" s="108"/>
      <c r="KB24" s="108"/>
      <c r="KC24" s="108"/>
      <c r="KD24" s="108"/>
      <c r="KE24" s="108"/>
      <c r="KF24" s="108"/>
      <c r="KG24" s="108"/>
      <c r="KH24" s="108"/>
      <c r="KI24" s="108"/>
      <c r="KJ24" s="108"/>
      <c r="KK24" s="108"/>
      <c r="KL24" s="108"/>
      <c r="KM24" s="108"/>
      <c r="KN24" s="108"/>
      <c r="KO24" s="108"/>
      <c r="KP24" s="108"/>
      <c r="KQ24" s="108"/>
      <c r="KR24" s="108"/>
      <c r="KS24" s="108"/>
      <c r="KT24" s="108"/>
      <c r="KU24" s="108"/>
      <c r="KV24" s="108"/>
      <c r="KW24" s="108"/>
      <c r="KX24" s="108"/>
      <c r="KY24" s="108"/>
      <c r="KZ24" s="108"/>
      <c r="LA24" s="108"/>
      <c r="LB24" s="108"/>
      <c r="LC24" s="108"/>
      <c r="LD24" s="108"/>
      <c r="LE24" s="108"/>
      <c r="LF24" s="108"/>
      <c r="LG24" s="108"/>
      <c r="LH24" s="108"/>
      <c r="LI24" s="108"/>
      <c r="LJ24" s="108"/>
      <c r="LK24" s="108"/>
      <c r="LL24" s="108"/>
      <c r="LM24" s="108"/>
      <c r="LN24" s="108"/>
      <c r="LO24" s="108"/>
      <c r="LP24" s="108"/>
      <c r="LQ24" s="108"/>
      <c r="LR24" s="108"/>
      <c r="LS24" s="108"/>
      <c r="LT24" s="108"/>
      <c r="LU24" s="108"/>
      <c r="LV24" s="108"/>
      <c r="LW24" s="108"/>
      <c r="LX24" s="108"/>
      <c r="LY24" s="108"/>
      <c r="LZ24" s="108"/>
      <c r="MA24" s="108"/>
      <c r="MB24" s="108"/>
      <c r="MC24" s="108"/>
      <c r="MD24" s="108"/>
      <c r="ME24" s="108"/>
      <c r="MF24" s="108"/>
      <c r="MG24" s="108"/>
      <c r="MH24" s="108"/>
      <c r="MI24" s="108"/>
      <c r="MJ24" s="108"/>
      <c r="MK24" s="108"/>
      <c r="ML24" s="108"/>
      <c r="MM24" s="108"/>
      <c r="MN24" s="108"/>
      <c r="MO24" s="108"/>
      <c r="MP24" s="108"/>
      <c r="MQ24" s="108"/>
      <c r="MR24" s="108"/>
      <c r="MS24" s="108"/>
      <c r="MT24" s="108"/>
      <c r="MU24" s="108"/>
      <c r="MV24" s="108"/>
      <c r="MW24" s="108"/>
      <c r="MX24" s="108"/>
      <c r="MY24" s="108"/>
      <c r="MZ24" s="108"/>
      <c r="NA24" s="108"/>
      <c r="NB24" s="108"/>
      <c r="NC24" s="108"/>
      <c r="ND24" s="108"/>
      <c r="NE24" s="108"/>
      <c r="NF24" s="108"/>
    </row>
    <row r="25" spans="1:370" s="3" customFormat="1" ht="27.75" customHeight="1">
      <c r="A25" s="74" t="s">
        <v>5</v>
      </c>
      <c r="B25" s="183">
        <f t="shared" si="40"/>
        <v>10626</v>
      </c>
      <c r="C25" s="180">
        <f t="shared" si="28"/>
        <v>4847.4000000000005</v>
      </c>
      <c r="D25" s="186">
        <f t="shared" si="54"/>
        <v>6198.5000000000009</v>
      </c>
      <c r="E25" s="89">
        <f t="shared" si="55"/>
        <v>58.3</v>
      </c>
      <c r="F25" s="62">
        <f t="shared" si="31"/>
        <v>127.9</v>
      </c>
      <c r="G25" s="156"/>
      <c r="H25" s="161"/>
      <c r="I25" s="157"/>
      <c r="J25" s="63" t="str">
        <f t="shared" si="32"/>
        <v/>
      </c>
      <c r="K25" s="62" t="str">
        <f t="shared" si="33"/>
        <v/>
      </c>
      <c r="L25" s="156">
        <v>5650</v>
      </c>
      <c r="M25" s="161">
        <v>2994.3</v>
      </c>
      <c r="N25" s="157">
        <v>3667.9</v>
      </c>
      <c r="O25" s="63">
        <f t="shared" si="34"/>
        <v>64.900000000000006</v>
      </c>
      <c r="P25" s="62">
        <f t="shared" si="35"/>
        <v>122.5</v>
      </c>
      <c r="Q25" s="156">
        <v>4165</v>
      </c>
      <c r="R25" s="161">
        <v>1620</v>
      </c>
      <c r="S25" s="161">
        <v>2079.3000000000002</v>
      </c>
      <c r="T25" s="63">
        <f t="shared" si="36"/>
        <v>49.9</v>
      </c>
      <c r="U25" s="64">
        <f t="shared" si="37"/>
        <v>128.4</v>
      </c>
      <c r="V25" s="156">
        <v>811</v>
      </c>
      <c r="W25" s="161">
        <v>233.1</v>
      </c>
      <c r="X25" s="195">
        <v>451.3</v>
      </c>
      <c r="Y25" s="63">
        <f t="shared" si="38"/>
        <v>55.6</v>
      </c>
      <c r="Z25" s="117">
        <f t="shared" si="39"/>
        <v>193.6</v>
      </c>
      <c r="AA25" s="129"/>
      <c r="AB25" s="108"/>
      <c r="AC25" s="108"/>
      <c r="AD25" s="108"/>
      <c r="AE25" s="108"/>
      <c r="AF25" s="108"/>
      <c r="AG25" s="108"/>
      <c r="AH25" s="108"/>
      <c r="AI25" s="108"/>
      <c r="AJ25" s="108"/>
      <c r="AK25" s="108"/>
      <c r="AL25" s="108"/>
      <c r="AM25" s="108"/>
      <c r="AN25" s="108"/>
      <c r="AO25" s="108"/>
      <c r="AP25" s="108"/>
      <c r="AQ25" s="108"/>
      <c r="AR25" s="108"/>
      <c r="AS25" s="108"/>
      <c r="AT25" s="108"/>
      <c r="AU25" s="108"/>
      <c r="AV25" s="108"/>
      <c r="AW25" s="108"/>
      <c r="AX25" s="108"/>
      <c r="AY25" s="108"/>
      <c r="AZ25" s="108"/>
      <c r="BA25" s="108"/>
      <c r="BB25" s="108"/>
      <c r="BC25" s="108"/>
      <c r="BD25" s="108"/>
      <c r="BE25" s="108"/>
      <c r="BF25" s="108"/>
      <c r="BG25" s="108"/>
      <c r="BH25" s="108"/>
      <c r="BI25" s="108"/>
      <c r="BJ25" s="108"/>
      <c r="BK25" s="108"/>
      <c r="BL25" s="108"/>
      <c r="BM25" s="108"/>
      <c r="BN25" s="108"/>
      <c r="BO25" s="108"/>
      <c r="BP25" s="108"/>
      <c r="BQ25" s="108"/>
      <c r="BR25" s="108"/>
      <c r="BS25" s="108"/>
      <c r="BT25" s="108"/>
      <c r="BU25" s="108"/>
      <c r="BV25" s="108"/>
      <c r="BW25" s="108"/>
      <c r="BX25" s="108"/>
      <c r="BY25" s="108"/>
      <c r="BZ25" s="108"/>
      <c r="CA25" s="108"/>
      <c r="CB25" s="108"/>
      <c r="CC25" s="108"/>
      <c r="CD25" s="108"/>
      <c r="CE25" s="108"/>
      <c r="CF25" s="108"/>
      <c r="CG25" s="108"/>
      <c r="CH25" s="108"/>
      <c r="CI25" s="108"/>
      <c r="CJ25" s="108"/>
      <c r="CK25" s="108"/>
      <c r="CL25" s="108"/>
      <c r="CM25" s="108"/>
      <c r="CN25" s="108"/>
      <c r="CO25" s="108"/>
      <c r="CP25" s="108"/>
      <c r="CQ25" s="108"/>
      <c r="CR25" s="108"/>
      <c r="CS25" s="108"/>
      <c r="CT25" s="108"/>
      <c r="CU25" s="108"/>
      <c r="CV25" s="108"/>
      <c r="CW25" s="108"/>
      <c r="CX25" s="108"/>
      <c r="CY25" s="108"/>
      <c r="CZ25" s="108"/>
      <c r="DA25" s="108"/>
      <c r="DB25" s="108"/>
      <c r="DC25" s="108"/>
      <c r="DD25" s="108"/>
      <c r="DE25" s="108"/>
      <c r="DF25" s="108"/>
      <c r="DG25" s="108"/>
      <c r="DH25" s="108"/>
      <c r="DI25" s="108"/>
      <c r="DJ25" s="108"/>
      <c r="DK25" s="108"/>
      <c r="DL25" s="108"/>
      <c r="DM25" s="108"/>
      <c r="DN25" s="108"/>
      <c r="DO25" s="108"/>
      <c r="DP25" s="108"/>
      <c r="DQ25" s="108"/>
      <c r="DR25" s="108"/>
      <c r="DS25" s="108"/>
      <c r="DT25" s="108"/>
      <c r="DU25" s="108"/>
      <c r="DV25" s="108"/>
      <c r="DW25" s="108"/>
      <c r="DX25" s="108"/>
      <c r="DY25" s="108"/>
      <c r="DZ25" s="108"/>
      <c r="EA25" s="108"/>
      <c r="EB25" s="108"/>
      <c r="EC25" s="108"/>
      <c r="ED25" s="108"/>
      <c r="EE25" s="108"/>
      <c r="EF25" s="108"/>
      <c r="EG25" s="108"/>
      <c r="EH25" s="108"/>
      <c r="EI25" s="108"/>
      <c r="EJ25" s="108"/>
      <c r="EK25" s="108"/>
      <c r="EL25" s="108"/>
      <c r="EM25" s="108"/>
      <c r="EN25" s="108"/>
      <c r="EO25" s="108"/>
      <c r="EP25" s="108"/>
      <c r="EQ25" s="108"/>
      <c r="ER25" s="108"/>
      <c r="ES25" s="108"/>
      <c r="ET25" s="108"/>
      <c r="EU25" s="108"/>
      <c r="EV25" s="108"/>
      <c r="EW25" s="108"/>
      <c r="EX25" s="108"/>
      <c r="EY25" s="108"/>
      <c r="EZ25" s="108"/>
      <c r="FA25" s="108"/>
      <c r="FB25" s="108"/>
      <c r="FC25" s="108"/>
      <c r="FD25" s="108"/>
      <c r="FE25" s="108"/>
      <c r="FF25" s="108"/>
      <c r="FG25" s="108"/>
      <c r="FH25" s="108"/>
      <c r="FI25" s="108"/>
      <c r="FJ25" s="108"/>
      <c r="FK25" s="108"/>
      <c r="FL25" s="108"/>
      <c r="FM25" s="108"/>
      <c r="FN25" s="108"/>
      <c r="FO25" s="108"/>
      <c r="FP25" s="108"/>
      <c r="FQ25" s="108"/>
      <c r="FR25" s="108"/>
      <c r="FS25" s="108"/>
      <c r="FT25" s="108"/>
      <c r="FU25" s="108"/>
      <c r="FV25" s="108"/>
      <c r="FW25" s="108"/>
      <c r="FX25" s="108"/>
      <c r="FY25" s="108"/>
      <c r="FZ25" s="108"/>
      <c r="GA25" s="108"/>
      <c r="GB25" s="108"/>
      <c r="GC25" s="108"/>
      <c r="GD25" s="108"/>
      <c r="GE25" s="108"/>
      <c r="GF25" s="108"/>
      <c r="GG25" s="108"/>
      <c r="GH25" s="108"/>
      <c r="GI25" s="108"/>
      <c r="GJ25" s="108"/>
      <c r="GK25" s="108"/>
      <c r="GL25" s="108"/>
      <c r="GM25" s="108"/>
      <c r="GN25" s="108"/>
      <c r="GO25" s="108"/>
      <c r="GP25" s="108"/>
      <c r="GQ25" s="108"/>
      <c r="GR25" s="108"/>
      <c r="GS25" s="108"/>
      <c r="GT25" s="108"/>
      <c r="GU25" s="108"/>
      <c r="GV25" s="108"/>
      <c r="GW25" s="108"/>
      <c r="GX25" s="108"/>
      <c r="GY25" s="108"/>
      <c r="GZ25" s="108"/>
      <c r="HA25" s="108"/>
      <c r="HB25" s="108"/>
      <c r="HC25" s="108"/>
      <c r="HD25" s="108"/>
      <c r="HE25" s="108"/>
      <c r="HF25" s="108"/>
      <c r="HG25" s="108"/>
      <c r="HH25" s="108"/>
      <c r="HI25" s="108"/>
      <c r="HJ25" s="108"/>
      <c r="HK25" s="108"/>
      <c r="HL25" s="108"/>
      <c r="HM25" s="108"/>
      <c r="HN25" s="108"/>
      <c r="HO25" s="108"/>
      <c r="HP25" s="108"/>
      <c r="HQ25" s="108"/>
      <c r="HR25" s="108"/>
      <c r="HS25" s="108"/>
      <c r="HT25" s="108"/>
      <c r="HU25" s="108"/>
      <c r="HV25" s="108"/>
      <c r="HW25" s="108"/>
      <c r="HX25" s="108"/>
      <c r="HY25" s="108"/>
      <c r="HZ25" s="108"/>
      <c r="IA25" s="108"/>
      <c r="IB25" s="108"/>
      <c r="IC25" s="108"/>
      <c r="ID25" s="108"/>
      <c r="IE25" s="108"/>
      <c r="IF25" s="108"/>
      <c r="IG25" s="108"/>
      <c r="IH25" s="108"/>
      <c r="II25" s="108"/>
      <c r="IJ25" s="108"/>
      <c r="IK25" s="108"/>
      <c r="IL25" s="108"/>
      <c r="IM25" s="108"/>
      <c r="IN25" s="108"/>
      <c r="IO25" s="108"/>
      <c r="IP25" s="108"/>
      <c r="IQ25" s="108"/>
      <c r="IR25" s="108"/>
      <c r="IS25" s="108"/>
      <c r="IT25" s="108"/>
      <c r="IU25" s="108"/>
      <c r="IV25" s="108"/>
      <c r="IW25" s="108"/>
      <c r="IX25" s="108"/>
      <c r="IY25" s="108"/>
      <c r="IZ25" s="108"/>
      <c r="JA25" s="108"/>
      <c r="JB25" s="108"/>
      <c r="JC25" s="108"/>
      <c r="JD25" s="108"/>
      <c r="JE25" s="108"/>
      <c r="JF25" s="108"/>
      <c r="JG25" s="108"/>
      <c r="JH25" s="108"/>
      <c r="JI25" s="108"/>
      <c r="JJ25" s="108"/>
      <c r="JK25" s="108"/>
      <c r="JL25" s="108"/>
      <c r="JM25" s="108"/>
      <c r="JN25" s="108"/>
      <c r="JO25" s="108"/>
      <c r="JP25" s="108"/>
      <c r="JQ25" s="108"/>
      <c r="JR25" s="108"/>
      <c r="JS25" s="108"/>
      <c r="JT25" s="108"/>
      <c r="JU25" s="108"/>
      <c r="JV25" s="108"/>
      <c r="JW25" s="108"/>
      <c r="JX25" s="108"/>
      <c r="JY25" s="108"/>
      <c r="JZ25" s="108"/>
      <c r="KA25" s="108"/>
      <c r="KB25" s="108"/>
      <c r="KC25" s="108"/>
      <c r="KD25" s="108"/>
      <c r="KE25" s="108"/>
      <c r="KF25" s="108"/>
      <c r="KG25" s="108"/>
      <c r="KH25" s="108"/>
      <c r="KI25" s="108"/>
      <c r="KJ25" s="108"/>
      <c r="KK25" s="108"/>
      <c r="KL25" s="108"/>
      <c r="KM25" s="108"/>
      <c r="KN25" s="108"/>
      <c r="KO25" s="108"/>
      <c r="KP25" s="108"/>
      <c r="KQ25" s="108"/>
      <c r="KR25" s="108"/>
      <c r="KS25" s="108"/>
      <c r="KT25" s="108"/>
      <c r="KU25" s="108"/>
      <c r="KV25" s="108"/>
      <c r="KW25" s="108"/>
      <c r="KX25" s="108"/>
      <c r="KY25" s="108"/>
      <c r="KZ25" s="108"/>
      <c r="LA25" s="108"/>
      <c r="LB25" s="108"/>
      <c r="LC25" s="108"/>
      <c r="LD25" s="108"/>
      <c r="LE25" s="108"/>
      <c r="LF25" s="108"/>
      <c r="LG25" s="108"/>
      <c r="LH25" s="108"/>
      <c r="LI25" s="108"/>
      <c r="LJ25" s="108"/>
      <c r="LK25" s="108"/>
      <c r="LL25" s="108"/>
      <c r="LM25" s="108"/>
      <c r="LN25" s="108"/>
      <c r="LO25" s="108"/>
      <c r="LP25" s="108"/>
      <c r="LQ25" s="108"/>
      <c r="LR25" s="108"/>
      <c r="LS25" s="108"/>
      <c r="LT25" s="108"/>
      <c r="LU25" s="108"/>
      <c r="LV25" s="108"/>
      <c r="LW25" s="108"/>
      <c r="LX25" s="108"/>
      <c r="LY25" s="108"/>
      <c r="LZ25" s="108"/>
      <c r="MA25" s="108"/>
      <c r="MB25" s="108"/>
      <c r="MC25" s="108"/>
      <c r="MD25" s="108"/>
      <c r="ME25" s="108"/>
      <c r="MF25" s="108"/>
      <c r="MG25" s="108"/>
      <c r="MH25" s="108"/>
      <c r="MI25" s="108"/>
      <c r="MJ25" s="108"/>
      <c r="MK25" s="108"/>
      <c r="ML25" s="108"/>
      <c r="MM25" s="108"/>
      <c r="MN25" s="108"/>
      <c r="MO25" s="108"/>
      <c r="MP25" s="108"/>
      <c r="MQ25" s="108"/>
      <c r="MR25" s="108"/>
      <c r="MS25" s="108"/>
      <c r="MT25" s="108"/>
      <c r="MU25" s="108"/>
      <c r="MV25" s="108"/>
      <c r="MW25" s="108"/>
      <c r="MX25" s="108"/>
      <c r="MY25" s="108"/>
      <c r="MZ25" s="108"/>
      <c r="NA25" s="108"/>
      <c r="NB25" s="108"/>
      <c r="NC25" s="108"/>
      <c r="ND25" s="108"/>
      <c r="NE25" s="108"/>
      <c r="NF25" s="108"/>
    </row>
    <row r="26" spans="1:370" s="3" customFormat="1" ht="28.5" customHeight="1">
      <c r="A26" s="75" t="s">
        <v>28</v>
      </c>
      <c r="B26" s="182">
        <f>G26+L26+Q26+V26</f>
        <v>2585.1999999999998</v>
      </c>
      <c r="C26" s="184">
        <f>H26+M26+R26+W26</f>
        <v>1870.2</v>
      </c>
      <c r="D26" s="185">
        <f t="shared" si="29"/>
        <v>3016.1</v>
      </c>
      <c r="E26" s="45">
        <f>IF(B26=0,"",ROUND(D26/B26*100,1))</f>
        <v>116.7</v>
      </c>
      <c r="F26" s="61">
        <f>IF(C26=0,"",ROUND(D26/C26*100,1))</f>
        <v>161.30000000000001</v>
      </c>
      <c r="G26" s="158">
        <v>2585.1999999999998</v>
      </c>
      <c r="H26" s="159">
        <v>1870.2</v>
      </c>
      <c r="I26" s="160">
        <v>3016.1</v>
      </c>
      <c r="J26" s="23">
        <f t="shared" si="32"/>
        <v>116.7</v>
      </c>
      <c r="K26" s="61">
        <f t="shared" si="33"/>
        <v>161.30000000000001</v>
      </c>
      <c r="L26" s="158"/>
      <c r="M26" s="159"/>
      <c r="N26" s="160">
        <v>0</v>
      </c>
      <c r="O26" s="23" t="str">
        <f t="shared" si="34"/>
        <v/>
      </c>
      <c r="P26" s="61" t="str">
        <f t="shared" si="35"/>
        <v/>
      </c>
      <c r="Q26" s="158"/>
      <c r="R26" s="159"/>
      <c r="S26" s="159">
        <v>0</v>
      </c>
      <c r="T26" s="63" t="str">
        <f t="shared" si="36"/>
        <v/>
      </c>
      <c r="U26" s="64" t="str">
        <f t="shared" si="37"/>
        <v/>
      </c>
      <c r="V26" s="158"/>
      <c r="W26" s="159"/>
      <c r="X26" s="159"/>
      <c r="Y26" s="23" t="str">
        <f t="shared" si="38"/>
        <v/>
      </c>
      <c r="Z26" s="118" t="str">
        <f t="shared" si="39"/>
        <v/>
      </c>
      <c r="AA26" s="129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  <c r="BM26" s="108"/>
      <c r="BN26" s="108"/>
      <c r="BO26" s="108"/>
      <c r="BP26" s="108"/>
      <c r="BQ26" s="108"/>
      <c r="BR26" s="108"/>
      <c r="BS26" s="108"/>
      <c r="BT26" s="108"/>
      <c r="BU26" s="108"/>
      <c r="BV26" s="108"/>
      <c r="BW26" s="108"/>
      <c r="BX26" s="108"/>
      <c r="BY26" s="108"/>
      <c r="BZ26" s="108"/>
      <c r="CA26" s="108"/>
      <c r="CB26" s="108"/>
      <c r="CC26" s="108"/>
      <c r="CD26" s="108"/>
      <c r="CE26" s="108"/>
      <c r="CF26" s="108"/>
      <c r="CG26" s="108"/>
      <c r="CH26" s="108"/>
      <c r="CI26" s="108"/>
      <c r="CJ26" s="108"/>
      <c r="CK26" s="108"/>
      <c r="CL26" s="108"/>
      <c r="CM26" s="108"/>
      <c r="CN26" s="108"/>
      <c r="CO26" s="108"/>
      <c r="CP26" s="108"/>
      <c r="CQ26" s="108"/>
      <c r="CR26" s="108"/>
      <c r="CS26" s="108"/>
      <c r="CT26" s="108"/>
      <c r="CU26" s="108"/>
      <c r="CV26" s="108"/>
      <c r="CW26" s="108"/>
      <c r="CX26" s="108"/>
      <c r="CY26" s="108"/>
      <c r="CZ26" s="108"/>
      <c r="DA26" s="108"/>
      <c r="DB26" s="108"/>
      <c r="DC26" s="108"/>
      <c r="DD26" s="108"/>
      <c r="DE26" s="108"/>
      <c r="DF26" s="108"/>
      <c r="DG26" s="108"/>
      <c r="DH26" s="108"/>
      <c r="DI26" s="108"/>
      <c r="DJ26" s="108"/>
      <c r="DK26" s="108"/>
      <c r="DL26" s="108"/>
      <c r="DM26" s="108"/>
      <c r="DN26" s="108"/>
      <c r="DO26" s="108"/>
      <c r="DP26" s="108"/>
      <c r="DQ26" s="108"/>
      <c r="DR26" s="108"/>
      <c r="DS26" s="108"/>
      <c r="DT26" s="108"/>
      <c r="DU26" s="108"/>
      <c r="DV26" s="108"/>
      <c r="DW26" s="108"/>
      <c r="DX26" s="108"/>
      <c r="DY26" s="108"/>
      <c r="DZ26" s="108"/>
      <c r="EA26" s="108"/>
      <c r="EB26" s="108"/>
      <c r="EC26" s="108"/>
      <c r="ED26" s="108"/>
      <c r="EE26" s="108"/>
      <c r="EF26" s="108"/>
      <c r="EG26" s="108"/>
      <c r="EH26" s="108"/>
      <c r="EI26" s="108"/>
      <c r="EJ26" s="108"/>
      <c r="EK26" s="108"/>
      <c r="EL26" s="108"/>
      <c r="EM26" s="108"/>
      <c r="EN26" s="108"/>
      <c r="EO26" s="108"/>
      <c r="EP26" s="108"/>
      <c r="EQ26" s="108"/>
      <c r="ER26" s="108"/>
      <c r="ES26" s="108"/>
      <c r="ET26" s="108"/>
      <c r="EU26" s="108"/>
      <c r="EV26" s="108"/>
      <c r="EW26" s="108"/>
      <c r="EX26" s="108"/>
      <c r="EY26" s="108"/>
      <c r="EZ26" s="108"/>
      <c r="FA26" s="108"/>
      <c r="FB26" s="108"/>
      <c r="FC26" s="108"/>
      <c r="FD26" s="108"/>
      <c r="FE26" s="108"/>
      <c r="FF26" s="108"/>
      <c r="FG26" s="108"/>
      <c r="FH26" s="108"/>
      <c r="FI26" s="108"/>
      <c r="FJ26" s="108"/>
      <c r="FK26" s="108"/>
      <c r="FL26" s="108"/>
      <c r="FM26" s="108"/>
      <c r="FN26" s="108"/>
      <c r="FO26" s="108"/>
      <c r="FP26" s="108"/>
      <c r="FQ26" s="108"/>
      <c r="FR26" s="108"/>
      <c r="FS26" s="108"/>
      <c r="FT26" s="108"/>
      <c r="FU26" s="108"/>
      <c r="FV26" s="108"/>
      <c r="FW26" s="108"/>
      <c r="FX26" s="108"/>
      <c r="FY26" s="108"/>
      <c r="FZ26" s="108"/>
      <c r="GA26" s="108"/>
      <c r="GB26" s="108"/>
      <c r="GC26" s="108"/>
      <c r="GD26" s="108"/>
      <c r="GE26" s="108"/>
      <c r="GF26" s="108"/>
      <c r="GG26" s="108"/>
      <c r="GH26" s="108"/>
      <c r="GI26" s="108"/>
      <c r="GJ26" s="108"/>
      <c r="GK26" s="108"/>
      <c r="GL26" s="108"/>
      <c r="GM26" s="108"/>
      <c r="GN26" s="108"/>
      <c r="GO26" s="108"/>
      <c r="GP26" s="108"/>
      <c r="GQ26" s="108"/>
      <c r="GR26" s="108"/>
      <c r="GS26" s="108"/>
      <c r="GT26" s="108"/>
      <c r="GU26" s="108"/>
      <c r="GV26" s="108"/>
      <c r="GW26" s="108"/>
      <c r="GX26" s="108"/>
      <c r="GY26" s="108"/>
      <c r="GZ26" s="108"/>
      <c r="HA26" s="108"/>
      <c r="HB26" s="108"/>
      <c r="HC26" s="108"/>
      <c r="HD26" s="108"/>
      <c r="HE26" s="108"/>
      <c r="HF26" s="108"/>
      <c r="HG26" s="108"/>
      <c r="HH26" s="108"/>
      <c r="HI26" s="108"/>
      <c r="HJ26" s="108"/>
      <c r="HK26" s="108"/>
      <c r="HL26" s="108"/>
      <c r="HM26" s="108"/>
      <c r="HN26" s="108"/>
      <c r="HO26" s="108"/>
      <c r="HP26" s="108"/>
      <c r="HQ26" s="108"/>
      <c r="HR26" s="108"/>
      <c r="HS26" s="108"/>
      <c r="HT26" s="108"/>
      <c r="HU26" s="108"/>
      <c r="HV26" s="108"/>
      <c r="HW26" s="108"/>
      <c r="HX26" s="108"/>
      <c r="HY26" s="108"/>
      <c r="HZ26" s="108"/>
      <c r="IA26" s="108"/>
      <c r="IB26" s="108"/>
      <c r="IC26" s="108"/>
      <c r="ID26" s="108"/>
      <c r="IE26" s="108"/>
      <c r="IF26" s="108"/>
      <c r="IG26" s="108"/>
      <c r="IH26" s="108"/>
      <c r="II26" s="108"/>
      <c r="IJ26" s="108"/>
      <c r="IK26" s="108"/>
      <c r="IL26" s="108"/>
      <c r="IM26" s="108"/>
      <c r="IN26" s="108"/>
      <c r="IO26" s="108"/>
      <c r="IP26" s="108"/>
      <c r="IQ26" s="108"/>
      <c r="IR26" s="108"/>
      <c r="IS26" s="108"/>
      <c r="IT26" s="108"/>
      <c r="IU26" s="108"/>
      <c r="IV26" s="108"/>
      <c r="IW26" s="108"/>
      <c r="IX26" s="108"/>
      <c r="IY26" s="108"/>
      <c r="IZ26" s="108"/>
      <c r="JA26" s="108"/>
      <c r="JB26" s="108"/>
      <c r="JC26" s="108"/>
      <c r="JD26" s="108"/>
      <c r="JE26" s="108"/>
      <c r="JF26" s="108"/>
      <c r="JG26" s="108"/>
      <c r="JH26" s="108"/>
      <c r="JI26" s="108"/>
      <c r="JJ26" s="108"/>
      <c r="JK26" s="108"/>
      <c r="JL26" s="108"/>
      <c r="JM26" s="108"/>
      <c r="JN26" s="108"/>
      <c r="JO26" s="108"/>
      <c r="JP26" s="108"/>
      <c r="JQ26" s="108"/>
      <c r="JR26" s="108"/>
      <c r="JS26" s="108"/>
      <c r="JT26" s="108"/>
      <c r="JU26" s="108"/>
      <c r="JV26" s="108"/>
      <c r="JW26" s="108"/>
      <c r="JX26" s="108"/>
      <c r="JY26" s="108"/>
      <c r="JZ26" s="108"/>
      <c r="KA26" s="108"/>
      <c r="KB26" s="108"/>
      <c r="KC26" s="108"/>
      <c r="KD26" s="108"/>
      <c r="KE26" s="108"/>
      <c r="KF26" s="108"/>
      <c r="KG26" s="108"/>
      <c r="KH26" s="108"/>
      <c r="KI26" s="108"/>
      <c r="KJ26" s="108"/>
      <c r="KK26" s="108"/>
      <c r="KL26" s="108"/>
      <c r="KM26" s="108"/>
      <c r="KN26" s="108"/>
      <c r="KO26" s="108"/>
      <c r="KP26" s="108"/>
      <c r="KQ26" s="108"/>
      <c r="KR26" s="108"/>
      <c r="KS26" s="108"/>
      <c r="KT26" s="108"/>
      <c r="KU26" s="108"/>
      <c r="KV26" s="108"/>
      <c r="KW26" s="108"/>
      <c r="KX26" s="108"/>
      <c r="KY26" s="108"/>
      <c r="KZ26" s="108"/>
      <c r="LA26" s="108"/>
      <c r="LB26" s="108"/>
      <c r="LC26" s="108"/>
      <c r="LD26" s="108"/>
      <c r="LE26" s="108"/>
      <c r="LF26" s="108"/>
      <c r="LG26" s="108"/>
      <c r="LH26" s="108"/>
      <c r="LI26" s="108"/>
      <c r="LJ26" s="108"/>
      <c r="LK26" s="108"/>
      <c r="LL26" s="108"/>
      <c r="LM26" s="108"/>
      <c r="LN26" s="108"/>
      <c r="LO26" s="108"/>
      <c r="LP26" s="108"/>
      <c r="LQ26" s="108"/>
      <c r="LR26" s="108"/>
      <c r="LS26" s="108"/>
      <c r="LT26" s="108"/>
      <c r="LU26" s="108"/>
      <c r="LV26" s="108"/>
      <c r="LW26" s="108"/>
      <c r="LX26" s="108"/>
      <c r="LY26" s="108"/>
      <c r="LZ26" s="108"/>
      <c r="MA26" s="108"/>
      <c r="MB26" s="108"/>
      <c r="MC26" s="108"/>
      <c r="MD26" s="108"/>
      <c r="ME26" s="108"/>
      <c r="MF26" s="108"/>
      <c r="MG26" s="108"/>
      <c r="MH26" s="108"/>
      <c r="MI26" s="108"/>
      <c r="MJ26" s="108"/>
      <c r="MK26" s="108"/>
      <c r="ML26" s="108"/>
      <c r="MM26" s="108"/>
      <c r="MN26" s="108"/>
      <c r="MO26" s="108"/>
      <c r="MP26" s="108"/>
      <c r="MQ26" s="108"/>
      <c r="MR26" s="108"/>
      <c r="MS26" s="108"/>
      <c r="MT26" s="108"/>
      <c r="MU26" s="108"/>
      <c r="MV26" s="108"/>
      <c r="MW26" s="108"/>
      <c r="MX26" s="108"/>
      <c r="MY26" s="108"/>
      <c r="MZ26" s="108"/>
      <c r="NA26" s="108"/>
      <c r="NB26" s="108"/>
      <c r="NC26" s="108"/>
      <c r="ND26" s="108"/>
      <c r="NE26" s="108"/>
      <c r="NF26" s="108"/>
    </row>
    <row r="27" spans="1:370" s="3" customFormat="1" ht="30" customHeight="1">
      <c r="A27" s="75" t="s">
        <v>6</v>
      </c>
      <c r="B27" s="182">
        <f t="shared" si="40"/>
        <v>4913.7</v>
      </c>
      <c r="C27" s="184">
        <f t="shared" si="28"/>
        <v>3409</v>
      </c>
      <c r="D27" s="185">
        <f t="shared" si="29"/>
        <v>5026.7</v>
      </c>
      <c r="E27" s="45">
        <f t="shared" si="30"/>
        <v>102.3</v>
      </c>
      <c r="F27" s="61">
        <f t="shared" si="31"/>
        <v>147.5</v>
      </c>
      <c r="G27" s="158">
        <v>4913.7</v>
      </c>
      <c r="H27" s="159">
        <v>3409</v>
      </c>
      <c r="I27" s="160">
        <v>5026.7</v>
      </c>
      <c r="J27" s="23">
        <f t="shared" si="32"/>
        <v>102.3</v>
      </c>
      <c r="K27" s="61">
        <f t="shared" si="33"/>
        <v>147.5</v>
      </c>
      <c r="L27" s="158"/>
      <c r="M27" s="159"/>
      <c r="N27" s="159">
        <v>0</v>
      </c>
      <c r="O27" s="23" t="str">
        <f t="shared" si="34"/>
        <v/>
      </c>
      <c r="P27" s="61" t="str">
        <f t="shared" si="35"/>
        <v/>
      </c>
      <c r="Q27" s="158"/>
      <c r="R27" s="159"/>
      <c r="S27" s="159">
        <v>0</v>
      </c>
      <c r="T27" s="63" t="str">
        <f t="shared" si="36"/>
        <v/>
      </c>
      <c r="U27" s="64" t="str">
        <f t="shared" si="37"/>
        <v/>
      </c>
      <c r="V27" s="158"/>
      <c r="W27" s="159"/>
      <c r="X27" s="159"/>
      <c r="Y27" s="23" t="str">
        <f t="shared" si="38"/>
        <v/>
      </c>
      <c r="Z27" s="118" t="str">
        <f t="shared" si="39"/>
        <v/>
      </c>
      <c r="AA27" s="129"/>
      <c r="AB27" s="108"/>
      <c r="AC27" s="108"/>
      <c r="AD27" s="108"/>
      <c r="AE27" s="108"/>
      <c r="AF27" s="108"/>
      <c r="AG27" s="108"/>
      <c r="AH27" s="108"/>
      <c r="AI27" s="108"/>
      <c r="AJ27" s="108"/>
      <c r="AK27" s="108"/>
      <c r="AL27" s="108"/>
      <c r="AM27" s="108"/>
      <c r="AN27" s="108"/>
      <c r="AO27" s="108"/>
      <c r="AP27" s="108"/>
      <c r="AQ27" s="108"/>
      <c r="AR27" s="108"/>
      <c r="AS27" s="108"/>
      <c r="AT27" s="108"/>
      <c r="AU27" s="108"/>
      <c r="AV27" s="108"/>
      <c r="AW27" s="108"/>
      <c r="AX27" s="108"/>
      <c r="AY27" s="108"/>
      <c r="AZ27" s="108"/>
      <c r="BA27" s="108"/>
      <c r="BB27" s="108"/>
      <c r="BC27" s="108"/>
      <c r="BD27" s="108"/>
      <c r="BE27" s="108"/>
      <c r="BF27" s="108"/>
      <c r="BG27" s="108"/>
      <c r="BH27" s="108"/>
      <c r="BI27" s="108"/>
      <c r="BJ27" s="108"/>
      <c r="BK27" s="108"/>
      <c r="BL27" s="108"/>
      <c r="BM27" s="108"/>
      <c r="BN27" s="108"/>
      <c r="BO27" s="108"/>
      <c r="BP27" s="108"/>
      <c r="BQ27" s="108"/>
      <c r="BR27" s="108"/>
      <c r="BS27" s="108"/>
      <c r="BT27" s="108"/>
      <c r="BU27" s="108"/>
      <c r="BV27" s="108"/>
      <c r="BW27" s="108"/>
      <c r="BX27" s="108"/>
      <c r="BY27" s="108"/>
      <c r="BZ27" s="108"/>
      <c r="CA27" s="108"/>
      <c r="CB27" s="108"/>
      <c r="CC27" s="108"/>
      <c r="CD27" s="108"/>
      <c r="CE27" s="108"/>
      <c r="CF27" s="108"/>
      <c r="CG27" s="108"/>
      <c r="CH27" s="108"/>
      <c r="CI27" s="108"/>
      <c r="CJ27" s="108"/>
      <c r="CK27" s="108"/>
      <c r="CL27" s="108"/>
      <c r="CM27" s="108"/>
      <c r="CN27" s="108"/>
      <c r="CO27" s="108"/>
      <c r="CP27" s="108"/>
      <c r="CQ27" s="108"/>
      <c r="CR27" s="108"/>
      <c r="CS27" s="108"/>
      <c r="CT27" s="108"/>
      <c r="CU27" s="108"/>
      <c r="CV27" s="108"/>
      <c r="CW27" s="108"/>
      <c r="CX27" s="108"/>
      <c r="CY27" s="108"/>
      <c r="CZ27" s="108"/>
      <c r="DA27" s="108"/>
      <c r="DB27" s="108"/>
      <c r="DC27" s="108"/>
      <c r="DD27" s="108"/>
      <c r="DE27" s="108"/>
      <c r="DF27" s="108"/>
      <c r="DG27" s="108"/>
      <c r="DH27" s="108"/>
      <c r="DI27" s="108"/>
      <c r="DJ27" s="108"/>
      <c r="DK27" s="108"/>
      <c r="DL27" s="108"/>
      <c r="DM27" s="108"/>
      <c r="DN27" s="108"/>
      <c r="DO27" s="108"/>
      <c r="DP27" s="108"/>
      <c r="DQ27" s="108"/>
      <c r="DR27" s="108"/>
      <c r="DS27" s="108"/>
      <c r="DT27" s="108"/>
      <c r="DU27" s="108"/>
      <c r="DV27" s="108"/>
      <c r="DW27" s="108"/>
      <c r="DX27" s="108"/>
      <c r="DY27" s="108"/>
      <c r="DZ27" s="108"/>
      <c r="EA27" s="108"/>
      <c r="EB27" s="108"/>
      <c r="EC27" s="108"/>
      <c r="ED27" s="108"/>
      <c r="EE27" s="108"/>
      <c r="EF27" s="108"/>
      <c r="EG27" s="108"/>
      <c r="EH27" s="108"/>
      <c r="EI27" s="108"/>
      <c r="EJ27" s="108"/>
      <c r="EK27" s="108"/>
      <c r="EL27" s="108"/>
      <c r="EM27" s="108"/>
      <c r="EN27" s="108"/>
      <c r="EO27" s="108"/>
      <c r="EP27" s="108"/>
      <c r="EQ27" s="108"/>
      <c r="ER27" s="108"/>
      <c r="ES27" s="108"/>
      <c r="ET27" s="108"/>
      <c r="EU27" s="108"/>
      <c r="EV27" s="108"/>
      <c r="EW27" s="108"/>
      <c r="EX27" s="108"/>
      <c r="EY27" s="108"/>
      <c r="EZ27" s="108"/>
      <c r="FA27" s="108"/>
      <c r="FB27" s="108"/>
      <c r="FC27" s="108"/>
      <c r="FD27" s="108"/>
      <c r="FE27" s="108"/>
      <c r="FF27" s="108"/>
      <c r="FG27" s="108"/>
      <c r="FH27" s="108"/>
      <c r="FI27" s="108"/>
      <c r="FJ27" s="108"/>
      <c r="FK27" s="108"/>
      <c r="FL27" s="108"/>
      <c r="FM27" s="108"/>
      <c r="FN27" s="108"/>
      <c r="FO27" s="108"/>
      <c r="FP27" s="108"/>
      <c r="FQ27" s="108"/>
      <c r="FR27" s="108"/>
      <c r="FS27" s="108"/>
      <c r="FT27" s="108"/>
      <c r="FU27" s="108"/>
      <c r="FV27" s="108"/>
      <c r="FW27" s="108"/>
      <c r="FX27" s="108"/>
      <c r="FY27" s="108"/>
      <c r="FZ27" s="108"/>
      <c r="GA27" s="108"/>
      <c r="GB27" s="108"/>
      <c r="GC27" s="108"/>
      <c r="GD27" s="108"/>
      <c r="GE27" s="108"/>
      <c r="GF27" s="108"/>
      <c r="GG27" s="108"/>
      <c r="GH27" s="108"/>
      <c r="GI27" s="108"/>
      <c r="GJ27" s="108"/>
      <c r="GK27" s="108"/>
      <c r="GL27" s="108"/>
      <c r="GM27" s="108"/>
      <c r="GN27" s="108"/>
      <c r="GO27" s="108"/>
      <c r="GP27" s="108"/>
      <c r="GQ27" s="108"/>
      <c r="GR27" s="108"/>
      <c r="GS27" s="108"/>
      <c r="GT27" s="108"/>
      <c r="GU27" s="108"/>
      <c r="GV27" s="108"/>
      <c r="GW27" s="108"/>
      <c r="GX27" s="108"/>
      <c r="GY27" s="108"/>
      <c r="GZ27" s="108"/>
      <c r="HA27" s="108"/>
      <c r="HB27" s="108"/>
      <c r="HC27" s="108"/>
      <c r="HD27" s="108"/>
      <c r="HE27" s="108"/>
      <c r="HF27" s="108"/>
      <c r="HG27" s="108"/>
      <c r="HH27" s="108"/>
      <c r="HI27" s="108"/>
      <c r="HJ27" s="108"/>
      <c r="HK27" s="108"/>
      <c r="HL27" s="108"/>
      <c r="HM27" s="108"/>
      <c r="HN27" s="108"/>
      <c r="HO27" s="108"/>
      <c r="HP27" s="108"/>
      <c r="HQ27" s="108"/>
      <c r="HR27" s="108"/>
      <c r="HS27" s="108"/>
      <c r="HT27" s="108"/>
      <c r="HU27" s="108"/>
      <c r="HV27" s="108"/>
      <c r="HW27" s="108"/>
      <c r="HX27" s="108"/>
      <c r="HY27" s="108"/>
      <c r="HZ27" s="108"/>
      <c r="IA27" s="108"/>
      <c r="IB27" s="108"/>
      <c r="IC27" s="108"/>
      <c r="ID27" s="108"/>
      <c r="IE27" s="108"/>
      <c r="IF27" s="108"/>
      <c r="IG27" s="108"/>
      <c r="IH27" s="108"/>
      <c r="II27" s="108"/>
      <c r="IJ27" s="108"/>
      <c r="IK27" s="108"/>
      <c r="IL27" s="108"/>
      <c r="IM27" s="108"/>
      <c r="IN27" s="108"/>
      <c r="IO27" s="108"/>
      <c r="IP27" s="108"/>
      <c r="IQ27" s="108"/>
      <c r="IR27" s="108"/>
      <c r="IS27" s="108"/>
      <c r="IT27" s="108"/>
      <c r="IU27" s="108"/>
      <c r="IV27" s="108"/>
      <c r="IW27" s="108"/>
      <c r="IX27" s="108"/>
      <c r="IY27" s="108"/>
      <c r="IZ27" s="108"/>
      <c r="JA27" s="108"/>
      <c r="JB27" s="108"/>
      <c r="JC27" s="108"/>
      <c r="JD27" s="108"/>
      <c r="JE27" s="108"/>
      <c r="JF27" s="108"/>
      <c r="JG27" s="108"/>
      <c r="JH27" s="108"/>
      <c r="JI27" s="108"/>
      <c r="JJ27" s="108"/>
      <c r="JK27" s="108"/>
      <c r="JL27" s="108"/>
      <c r="JM27" s="108"/>
      <c r="JN27" s="108"/>
      <c r="JO27" s="108"/>
      <c r="JP27" s="108"/>
      <c r="JQ27" s="108"/>
      <c r="JR27" s="108"/>
      <c r="JS27" s="108"/>
      <c r="JT27" s="108"/>
      <c r="JU27" s="108"/>
      <c r="JV27" s="108"/>
      <c r="JW27" s="108"/>
      <c r="JX27" s="108"/>
      <c r="JY27" s="108"/>
      <c r="JZ27" s="108"/>
      <c r="KA27" s="108"/>
      <c r="KB27" s="108"/>
      <c r="KC27" s="108"/>
      <c r="KD27" s="108"/>
      <c r="KE27" s="108"/>
      <c r="KF27" s="108"/>
      <c r="KG27" s="108"/>
      <c r="KH27" s="108"/>
      <c r="KI27" s="108"/>
      <c r="KJ27" s="108"/>
      <c r="KK27" s="108"/>
      <c r="KL27" s="108"/>
      <c r="KM27" s="108"/>
      <c r="KN27" s="108"/>
      <c r="KO27" s="108"/>
      <c r="KP27" s="108"/>
      <c r="KQ27" s="108"/>
      <c r="KR27" s="108"/>
      <c r="KS27" s="108"/>
      <c r="KT27" s="108"/>
      <c r="KU27" s="108"/>
      <c r="KV27" s="108"/>
      <c r="KW27" s="108"/>
      <c r="KX27" s="108"/>
      <c r="KY27" s="108"/>
      <c r="KZ27" s="108"/>
      <c r="LA27" s="108"/>
      <c r="LB27" s="108"/>
      <c r="LC27" s="108"/>
      <c r="LD27" s="108"/>
      <c r="LE27" s="108"/>
      <c r="LF27" s="108"/>
      <c r="LG27" s="108"/>
      <c r="LH27" s="108"/>
      <c r="LI27" s="108"/>
      <c r="LJ27" s="108"/>
      <c r="LK27" s="108"/>
      <c r="LL27" s="108"/>
      <c r="LM27" s="108"/>
      <c r="LN27" s="108"/>
      <c r="LO27" s="108"/>
      <c r="LP27" s="108"/>
      <c r="LQ27" s="108"/>
      <c r="LR27" s="108"/>
      <c r="LS27" s="108"/>
      <c r="LT27" s="108"/>
      <c r="LU27" s="108"/>
      <c r="LV27" s="108"/>
      <c r="LW27" s="108"/>
      <c r="LX27" s="108"/>
      <c r="LY27" s="108"/>
      <c r="LZ27" s="108"/>
      <c r="MA27" s="108"/>
      <c r="MB27" s="108"/>
      <c r="MC27" s="108"/>
      <c r="MD27" s="108"/>
      <c r="ME27" s="108"/>
      <c r="MF27" s="108"/>
      <c r="MG27" s="108"/>
      <c r="MH27" s="108"/>
      <c r="MI27" s="108"/>
      <c r="MJ27" s="108"/>
      <c r="MK27" s="108"/>
      <c r="ML27" s="108"/>
      <c r="MM27" s="108"/>
      <c r="MN27" s="108"/>
      <c r="MO27" s="108"/>
      <c r="MP27" s="108"/>
      <c r="MQ27" s="108"/>
      <c r="MR27" s="108"/>
      <c r="MS27" s="108"/>
      <c r="MT27" s="108"/>
      <c r="MU27" s="108"/>
      <c r="MV27" s="108"/>
      <c r="MW27" s="108"/>
      <c r="MX27" s="108"/>
      <c r="MY27" s="108"/>
      <c r="MZ27" s="108"/>
      <c r="NA27" s="108"/>
      <c r="NB27" s="108"/>
      <c r="NC27" s="108"/>
      <c r="ND27" s="108"/>
      <c r="NE27" s="108"/>
      <c r="NF27" s="108"/>
    </row>
    <row r="28" spans="1:370" s="3" customFormat="1" ht="40.5" customHeight="1" thickBot="1">
      <c r="A28" s="76" t="s">
        <v>7</v>
      </c>
      <c r="B28" s="187">
        <f t="shared" ref="B28" si="56">G28+L28+Q28+V28</f>
        <v>0</v>
      </c>
      <c r="C28" s="188">
        <f t="shared" ref="C28:D29" si="57">H28+M28+R28+W28</f>
        <v>0</v>
      </c>
      <c r="D28" s="189">
        <f t="shared" ref="D28" si="58">I28+N28+S28+X28</f>
        <v>0</v>
      </c>
      <c r="E28" s="87">
        <v>0</v>
      </c>
      <c r="F28" s="67">
        <v>0</v>
      </c>
      <c r="G28" s="162"/>
      <c r="H28" s="163"/>
      <c r="I28" s="164">
        <v>0</v>
      </c>
      <c r="J28" s="88" t="str">
        <f t="shared" ref="J28" si="59">IF(G28=0,"",ROUND(I28/G28*100,1))</f>
        <v/>
      </c>
      <c r="K28" s="68" t="str">
        <f t="shared" ref="K28" si="60">IF(H28=0,"",ROUND(I28/H28*100,1))</f>
        <v/>
      </c>
      <c r="L28" s="162"/>
      <c r="M28" s="163"/>
      <c r="N28" s="163">
        <v>0</v>
      </c>
      <c r="O28" s="70" t="str">
        <f t="shared" ref="O28" si="61">IF(L28=0,"",ROUND(N28/L28*100,1))</f>
        <v/>
      </c>
      <c r="P28" s="67" t="str">
        <f t="shared" ref="P28" si="62">IF(M28=0,"",ROUND(N28/M28*100,1))</f>
        <v/>
      </c>
      <c r="Q28" s="162"/>
      <c r="R28" s="163"/>
      <c r="S28" s="163">
        <v>0</v>
      </c>
      <c r="T28" s="88" t="str">
        <f t="shared" ref="T28" si="63">IF(Q28=0,"",ROUND(S28/Q28*100,1))</f>
        <v/>
      </c>
      <c r="U28" s="72" t="str">
        <f t="shared" ref="U28" si="64">IF(R28=0,"",ROUND(S28/R28*100,1))</f>
        <v/>
      </c>
      <c r="V28" s="162"/>
      <c r="W28" s="163"/>
      <c r="X28" s="163">
        <v>0</v>
      </c>
      <c r="Y28" s="70" t="str">
        <f t="shared" ref="Y28:Y30" si="65">IF(V28=0,"",ROUND(X28/V28*100,1))</f>
        <v/>
      </c>
      <c r="Z28" s="119" t="str">
        <f t="shared" ref="Z28:Z30" si="66">IF(W28=0,"",ROUND(X28/W28*100,1))</f>
        <v/>
      </c>
      <c r="AA28" s="129"/>
      <c r="AB28" s="108"/>
      <c r="AC28" s="108"/>
      <c r="AD28" s="108"/>
      <c r="AE28" s="108"/>
      <c r="AF28" s="108"/>
      <c r="AG28" s="108"/>
      <c r="AH28" s="108"/>
      <c r="AI28" s="108"/>
      <c r="AJ28" s="108"/>
      <c r="AK28" s="108"/>
      <c r="AL28" s="108"/>
      <c r="AM28" s="108"/>
      <c r="AN28" s="108"/>
      <c r="AO28" s="108"/>
      <c r="AP28" s="108"/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  <c r="BA28" s="108"/>
      <c r="BB28" s="108"/>
      <c r="BC28" s="108"/>
      <c r="BD28" s="108"/>
      <c r="BE28" s="108"/>
      <c r="BF28" s="108"/>
      <c r="BG28" s="108"/>
      <c r="BH28" s="108"/>
      <c r="BI28" s="108"/>
      <c r="BJ28" s="108"/>
      <c r="BK28" s="108"/>
      <c r="BL28" s="108"/>
      <c r="BM28" s="108"/>
      <c r="BN28" s="108"/>
      <c r="BO28" s="108"/>
      <c r="BP28" s="108"/>
      <c r="BQ28" s="108"/>
      <c r="BR28" s="108"/>
      <c r="BS28" s="108"/>
      <c r="BT28" s="108"/>
      <c r="BU28" s="108"/>
      <c r="BV28" s="108"/>
      <c r="BW28" s="108"/>
      <c r="BX28" s="108"/>
      <c r="BY28" s="108"/>
      <c r="BZ28" s="108"/>
      <c r="CA28" s="108"/>
      <c r="CB28" s="108"/>
      <c r="CC28" s="108"/>
      <c r="CD28" s="108"/>
      <c r="CE28" s="108"/>
      <c r="CF28" s="108"/>
      <c r="CG28" s="108"/>
      <c r="CH28" s="108"/>
      <c r="CI28" s="108"/>
      <c r="CJ28" s="108"/>
      <c r="CK28" s="108"/>
      <c r="CL28" s="108"/>
      <c r="CM28" s="108"/>
      <c r="CN28" s="108"/>
      <c r="CO28" s="108"/>
      <c r="CP28" s="108"/>
      <c r="CQ28" s="108"/>
      <c r="CR28" s="108"/>
      <c r="CS28" s="108"/>
      <c r="CT28" s="108"/>
      <c r="CU28" s="108"/>
      <c r="CV28" s="108"/>
      <c r="CW28" s="108"/>
      <c r="CX28" s="108"/>
      <c r="CY28" s="108"/>
      <c r="CZ28" s="108"/>
      <c r="DA28" s="108"/>
      <c r="DB28" s="108"/>
      <c r="DC28" s="108"/>
      <c r="DD28" s="108"/>
      <c r="DE28" s="108"/>
      <c r="DF28" s="108"/>
      <c r="DG28" s="108"/>
      <c r="DH28" s="108"/>
      <c r="DI28" s="108"/>
      <c r="DJ28" s="108"/>
      <c r="DK28" s="108"/>
      <c r="DL28" s="108"/>
      <c r="DM28" s="108"/>
      <c r="DN28" s="108"/>
      <c r="DO28" s="108"/>
      <c r="DP28" s="108"/>
      <c r="DQ28" s="108"/>
      <c r="DR28" s="108"/>
      <c r="DS28" s="108"/>
      <c r="DT28" s="108"/>
      <c r="DU28" s="108"/>
      <c r="DV28" s="108"/>
      <c r="DW28" s="108"/>
      <c r="DX28" s="108"/>
      <c r="DY28" s="108"/>
      <c r="DZ28" s="108"/>
      <c r="EA28" s="108"/>
      <c r="EB28" s="108"/>
      <c r="EC28" s="108"/>
      <c r="ED28" s="108"/>
      <c r="EE28" s="108"/>
      <c r="EF28" s="108"/>
      <c r="EG28" s="108"/>
      <c r="EH28" s="108"/>
      <c r="EI28" s="108"/>
      <c r="EJ28" s="108"/>
      <c r="EK28" s="108"/>
      <c r="EL28" s="108"/>
      <c r="EM28" s="108"/>
      <c r="EN28" s="108"/>
      <c r="EO28" s="108"/>
      <c r="EP28" s="108"/>
      <c r="EQ28" s="108"/>
      <c r="ER28" s="108"/>
      <c r="ES28" s="108"/>
      <c r="ET28" s="108"/>
      <c r="EU28" s="108"/>
      <c r="EV28" s="108"/>
      <c r="EW28" s="108"/>
      <c r="EX28" s="108"/>
      <c r="EY28" s="108"/>
      <c r="EZ28" s="108"/>
      <c r="FA28" s="108"/>
      <c r="FB28" s="108"/>
      <c r="FC28" s="108"/>
      <c r="FD28" s="108"/>
      <c r="FE28" s="108"/>
      <c r="FF28" s="108"/>
      <c r="FG28" s="108"/>
      <c r="FH28" s="108"/>
      <c r="FI28" s="108"/>
      <c r="FJ28" s="108"/>
      <c r="FK28" s="108"/>
      <c r="FL28" s="108"/>
      <c r="FM28" s="108"/>
      <c r="FN28" s="108"/>
      <c r="FO28" s="108"/>
      <c r="FP28" s="108"/>
      <c r="FQ28" s="108"/>
      <c r="FR28" s="108"/>
      <c r="FS28" s="108"/>
      <c r="FT28" s="108"/>
      <c r="FU28" s="108"/>
      <c r="FV28" s="108"/>
      <c r="FW28" s="108"/>
      <c r="FX28" s="108"/>
      <c r="FY28" s="108"/>
      <c r="FZ28" s="108"/>
      <c r="GA28" s="108"/>
      <c r="GB28" s="108"/>
      <c r="GC28" s="108"/>
      <c r="GD28" s="108"/>
      <c r="GE28" s="108"/>
      <c r="GF28" s="108"/>
      <c r="GG28" s="108"/>
      <c r="GH28" s="108"/>
      <c r="GI28" s="108"/>
      <c r="GJ28" s="108"/>
      <c r="GK28" s="108"/>
      <c r="GL28" s="108"/>
      <c r="GM28" s="108"/>
      <c r="GN28" s="108"/>
      <c r="GO28" s="108"/>
      <c r="GP28" s="108"/>
      <c r="GQ28" s="108"/>
      <c r="GR28" s="108"/>
      <c r="GS28" s="108"/>
      <c r="GT28" s="108"/>
      <c r="GU28" s="108"/>
      <c r="GV28" s="108"/>
      <c r="GW28" s="108"/>
      <c r="GX28" s="108"/>
      <c r="GY28" s="108"/>
      <c r="GZ28" s="108"/>
      <c r="HA28" s="108"/>
      <c r="HB28" s="108"/>
      <c r="HC28" s="108"/>
      <c r="HD28" s="108"/>
      <c r="HE28" s="108"/>
      <c r="HF28" s="108"/>
      <c r="HG28" s="108"/>
      <c r="HH28" s="108"/>
      <c r="HI28" s="108"/>
      <c r="HJ28" s="108"/>
      <c r="HK28" s="108"/>
      <c r="HL28" s="108"/>
      <c r="HM28" s="108"/>
      <c r="HN28" s="108"/>
      <c r="HO28" s="108"/>
      <c r="HP28" s="108"/>
      <c r="HQ28" s="108"/>
      <c r="HR28" s="108"/>
      <c r="HS28" s="108"/>
      <c r="HT28" s="108"/>
      <c r="HU28" s="108"/>
      <c r="HV28" s="108"/>
      <c r="HW28" s="108"/>
      <c r="HX28" s="108"/>
      <c r="HY28" s="108"/>
      <c r="HZ28" s="108"/>
      <c r="IA28" s="108"/>
      <c r="IB28" s="108"/>
      <c r="IC28" s="108"/>
      <c r="ID28" s="108"/>
      <c r="IE28" s="108"/>
      <c r="IF28" s="108"/>
      <c r="IG28" s="108"/>
      <c r="IH28" s="108"/>
      <c r="II28" s="108"/>
      <c r="IJ28" s="108"/>
      <c r="IK28" s="108"/>
      <c r="IL28" s="108"/>
      <c r="IM28" s="108"/>
      <c r="IN28" s="108"/>
      <c r="IO28" s="108"/>
      <c r="IP28" s="108"/>
      <c r="IQ28" s="108"/>
      <c r="IR28" s="108"/>
      <c r="IS28" s="108"/>
      <c r="IT28" s="108"/>
      <c r="IU28" s="108"/>
      <c r="IV28" s="108"/>
      <c r="IW28" s="108"/>
      <c r="IX28" s="108"/>
      <c r="IY28" s="108"/>
      <c r="IZ28" s="108"/>
      <c r="JA28" s="108"/>
      <c r="JB28" s="108"/>
      <c r="JC28" s="108"/>
      <c r="JD28" s="108"/>
      <c r="JE28" s="108"/>
      <c r="JF28" s="108"/>
      <c r="JG28" s="108"/>
      <c r="JH28" s="108"/>
      <c r="JI28" s="108"/>
      <c r="JJ28" s="108"/>
      <c r="JK28" s="108"/>
      <c r="JL28" s="108"/>
      <c r="JM28" s="108"/>
      <c r="JN28" s="108"/>
      <c r="JO28" s="108"/>
      <c r="JP28" s="108"/>
      <c r="JQ28" s="108"/>
      <c r="JR28" s="108"/>
      <c r="JS28" s="108"/>
      <c r="JT28" s="108"/>
      <c r="JU28" s="108"/>
      <c r="JV28" s="108"/>
      <c r="JW28" s="108"/>
      <c r="JX28" s="108"/>
      <c r="JY28" s="108"/>
      <c r="JZ28" s="108"/>
      <c r="KA28" s="108"/>
      <c r="KB28" s="108"/>
      <c r="KC28" s="108"/>
      <c r="KD28" s="108"/>
      <c r="KE28" s="108"/>
      <c r="KF28" s="108"/>
      <c r="KG28" s="108"/>
      <c r="KH28" s="108"/>
      <c r="KI28" s="108"/>
      <c r="KJ28" s="108"/>
      <c r="KK28" s="108"/>
      <c r="KL28" s="108"/>
      <c r="KM28" s="108"/>
      <c r="KN28" s="108"/>
      <c r="KO28" s="108"/>
      <c r="KP28" s="108"/>
      <c r="KQ28" s="108"/>
      <c r="KR28" s="108"/>
      <c r="KS28" s="108"/>
      <c r="KT28" s="108"/>
      <c r="KU28" s="108"/>
      <c r="KV28" s="108"/>
      <c r="KW28" s="108"/>
      <c r="KX28" s="108"/>
      <c r="KY28" s="108"/>
      <c r="KZ28" s="108"/>
      <c r="LA28" s="108"/>
      <c r="LB28" s="108"/>
      <c r="LC28" s="108"/>
      <c r="LD28" s="108"/>
      <c r="LE28" s="108"/>
      <c r="LF28" s="108"/>
      <c r="LG28" s="108"/>
      <c r="LH28" s="108"/>
      <c r="LI28" s="108"/>
      <c r="LJ28" s="108"/>
      <c r="LK28" s="108"/>
      <c r="LL28" s="108"/>
      <c r="LM28" s="108"/>
      <c r="LN28" s="108"/>
      <c r="LO28" s="108"/>
      <c r="LP28" s="108"/>
      <c r="LQ28" s="108"/>
      <c r="LR28" s="108"/>
      <c r="LS28" s="108"/>
      <c r="LT28" s="108"/>
      <c r="LU28" s="108"/>
      <c r="LV28" s="108"/>
      <c r="LW28" s="108"/>
      <c r="LX28" s="108"/>
      <c r="LY28" s="108"/>
      <c r="LZ28" s="108"/>
      <c r="MA28" s="108"/>
      <c r="MB28" s="108"/>
      <c r="MC28" s="108"/>
      <c r="MD28" s="108"/>
      <c r="ME28" s="108"/>
      <c r="MF28" s="108"/>
      <c r="MG28" s="108"/>
      <c r="MH28" s="108"/>
      <c r="MI28" s="108"/>
      <c r="MJ28" s="108"/>
      <c r="MK28" s="108"/>
      <c r="ML28" s="108"/>
      <c r="MM28" s="108"/>
      <c r="MN28" s="108"/>
      <c r="MO28" s="108"/>
      <c r="MP28" s="108"/>
      <c r="MQ28" s="108"/>
      <c r="MR28" s="108"/>
      <c r="MS28" s="108"/>
      <c r="MT28" s="108"/>
      <c r="MU28" s="108"/>
      <c r="MV28" s="108"/>
      <c r="MW28" s="108"/>
      <c r="MX28" s="108"/>
      <c r="MY28" s="108"/>
      <c r="MZ28" s="108"/>
      <c r="NA28" s="108"/>
      <c r="NB28" s="108"/>
      <c r="NC28" s="108"/>
      <c r="ND28" s="108"/>
      <c r="NE28" s="108"/>
      <c r="NF28" s="108"/>
    </row>
    <row r="29" spans="1:370" s="100" customFormat="1" ht="27" customHeight="1" thickBot="1">
      <c r="A29" s="102" t="s">
        <v>56</v>
      </c>
      <c r="B29" s="165">
        <f>G29+L29+Q29+V29</f>
        <v>58577.5</v>
      </c>
      <c r="C29" s="166">
        <f t="shared" si="57"/>
        <v>47690.9</v>
      </c>
      <c r="D29" s="166">
        <f t="shared" si="57"/>
        <v>48576</v>
      </c>
      <c r="E29" s="202">
        <f t="shared" ref="E29" si="67">IF(B29=0,"",ROUND(D29/B29*100,1))</f>
        <v>82.9</v>
      </c>
      <c r="F29" s="203">
        <f t="shared" ref="F29" si="68">IF(C29=0,"",ROUND(D29/C29*100,1))</f>
        <v>101.9</v>
      </c>
      <c r="G29" s="165">
        <f>G30+G36+G37+G40+G44+G45</f>
        <v>41878.6</v>
      </c>
      <c r="H29" s="166">
        <f t="shared" ref="H29" si="69">H30+H36+H37+H40+H44+H45</f>
        <v>33138.800000000003</v>
      </c>
      <c r="I29" s="166">
        <f>I30+I36+I37+I40+I44+I45</f>
        <v>32383.999999999996</v>
      </c>
      <c r="J29" s="98">
        <f t="shared" si="32"/>
        <v>77.3</v>
      </c>
      <c r="K29" s="99">
        <f t="shared" si="33"/>
        <v>97.7</v>
      </c>
      <c r="L29" s="165">
        <f>L30+L37+L40+L44+L45</f>
        <v>8135.5000000000009</v>
      </c>
      <c r="M29" s="166">
        <f t="shared" ref="M29" si="70">M30+M37+M40+M44+M45</f>
        <v>7074.1</v>
      </c>
      <c r="N29" s="191">
        <f>N30+N37+N40+N44+N45</f>
        <v>7473.4000000000005</v>
      </c>
      <c r="O29" s="96">
        <f t="shared" si="34"/>
        <v>91.9</v>
      </c>
      <c r="P29" s="97">
        <f t="shared" si="35"/>
        <v>105.6</v>
      </c>
      <c r="Q29" s="165">
        <f>Q30+Q37+Q40+Q44+Q45</f>
        <v>8336</v>
      </c>
      <c r="R29" s="166">
        <f t="shared" ref="R29:S29" si="71">R30+R37+R40+R44+R45</f>
        <v>7254</v>
      </c>
      <c r="S29" s="166">
        <f t="shared" si="71"/>
        <v>8496.7999999999993</v>
      </c>
      <c r="T29" s="98">
        <f t="shared" si="36"/>
        <v>101.9</v>
      </c>
      <c r="U29" s="99">
        <f t="shared" si="37"/>
        <v>117.1</v>
      </c>
      <c r="V29" s="165">
        <f>V30+V36+V37+V40+V44+V45</f>
        <v>227.4</v>
      </c>
      <c r="W29" s="166">
        <f t="shared" ref="W29:X29" si="72">W30+W36+W37+W40+W44+W45</f>
        <v>224</v>
      </c>
      <c r="X29" s="166">
        <f t="shared" si="72"/>
        <v>221.8</v>
      </c>
      <c r="Y29" s="98">
        <f t="shared" si="65"/>
        <v>97.5</v>
      </c>
      <c r="Z29" s="120">
        <f t="shared" si="66"/>
        <v>99</v>
      </c>
      <c r="AA29" s="129"/>
      <c r="AB29" s="108"/>
      <c r="AC29" s="108"/>
      <c r="AD29" s="108"/>
      <c r="AE29" s="108"/>
      <c r="AF29" s="108"/>
      <c r="AG29" s="108"/>
      <c r="AH29" s="108"/>
      <c r="AI29" s="108"/>
      <c r="AJ29" s="108"/>
      <c r="AK29" s="108"/>
      <c r="AL29" s="108"/>
      <c r="AM29" s="108"/>
      <c r="AN29" s="108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A29" s="108"/>
      <c r="BB29" s="108"/>
      <c r="BC29" s="108"/>
      <c r="BD29" s="108"/>
      <c r="BE29" s="108"/>
      <c r="BF29" s="108"/>
      <c r="BG29" s="108"/>
      <c r="BH29" s="108"/>
      <c r="BI29" s="108"/>
      <c r="BJ29" s="108"/>
      <c r="BK29" s="108"/>
      <c r="BL29" s="108"/>
      <c r="BM29" s="108"/>
      <c r="BN29" s="108"/>
      <c r="BO29" s="108"/>
      <c r="BP29" s="108"/>
      <c r="BQ29" s="108"/>
      <c r="BR29" s="108"/>
      <c r="BS29" s="108"/>
      <c r="BT29" s="108"/>
      <c r="BU29" s="108"/>
      <c r="BV29" s="108"/>
      <c r="BW29" s="108"/>
      <c r="BX29" s="108"/>
      <c r="BY29" s="108"/>
      <c r="BZ29" s="108"/>
      <c r="CA29" s="108"/>
      <c r="CB29" s="108"/>
      <c r="CC29" s="108"/>
      <c r="CD29" s="108"/>
      <c r="CE29" s="108"/>
      <c r="CF29" s="108"/>
      <c r="CG29" s="108"/>
      <c r="CH29" s="108"/>
      <c r="CI29" s="108"/>
      <c r="CJ29" s="108"/>
      <c r="CK29" s="108"/>
      <c r="CL29" s="108"/>
      <c r="CM29" s="108"/>
      <c r="CN29" s="108"/>
      <c r="CO29" s="108"/>
      <c r="CP29" s="108"/>
      <c r="CQ29" s="108"/>
      <c r="CR29" s="108"/>
      <c r="CS29" s="108"/>
      <c r="CT29" s="108"/>
      <c r="CU29" s="108"/>
      <c r="CV29" s="108"/>
      <c r="CW29" s="108"/>
      <c r="CX29" s="108"/>
      <c r="CY29" s="108"/>
      <c r="CZ29" s="108"/>
      <c r="DA29" s="108"/>
      <c r="DB29" s="108"/>
      <c r="DC29" s="108"/>
      <c r="DD29" s="108"/>
      <c r="DE29" s="108"/>
      <c r="DF29" s="108"/>
      <c r="DG29" s="108"/>
      <c r="DH29" s="108"/>
      <c r="DI29" s="108"/>
      <c r="DJ29" s="108"/>
      <c r="DK29" s="108"/>
      <c r="DL29" s="108"/>
      <c r="DM29" s="108"/>
      <c r="DN29" s="108"/>
      <c r="DO29" s="108"/>
      <c r="DP29" s="108"/>
      <c r="DQ29" s="108"/>
      <c r="DR29" s="108"/>
      <c r="DS29" s="108"/>
      <c r="DT29" s="108"/>
      <c r="DU29" s="108"/>
      <c r="DV29" s="108"/>
      <c r="DW29" s="108"/>
      <c r="DX29" s="108"/>
      <c r="DY29" s="108"/>
      <c r="DZ29" s="108"/>
      <c r="EA29" s="108"/>
      <c r="EB29" s="108"/>
      <c r="EC29" s="108"/>
      <c r="ED29" s="108"/>
      <c r="EE29" s="108"/>
      <c r="EF29" s="108"/>
      <c r="EG29" s="108"/>
      <c r="EH29" s="108"/>
      <c r="EI29" s="108"/>
      <c r="EJ29" s="108"/>
      <c r="EK29" s="108"/>
      <c r="EL29" s="108"/>
      <c r="EM29" s="108"/>
      <c r="EN29" s="108"/>
      <c r="EO29" s="108"/>
      <c r="EP29" s="108"/>
      <c r="EQ29" s="108"/>
      <c r="ER29" s="108"/>
      <c r="ES29" s="108"/>
      <c r="ET29" s="108"/>
      <c r="EU29" s="108"/>
      <c r="EV29" s="108"/>
      <c r="EW29" s="108"/>
      <c r="EX29" s="108"/>
      <c r="EY29" s="108"/>
      <c r="EZ29" s="108"/>
      <c r="FA29" s="108"/>
      <c r="FB29" s="108"/>
      <c r="FC29" s="108"/>
      <c r="FD29" s="108"/>
      <c r="FE29" s="108"/>
      <c r="FF29" s="108"/>
      <c r="FG29" s="108"/>
      <c r="FH29" s="108"/>
      <c r="FI29" s="108"/>
      <c r="FJ29" s="108"/>
      <c r="FK29" s="108"/>
      <c r="FL29" s="108"/>
      <c r="FM29" s="108"/>
      <c r="FN29" s="108"/>
      <c r="FO29" s="108"/>
      <c r="FP29" s="108"/>
      <c r="FQ29" s="108"/>
      <c r="FR29" s="108"/>
      <c r="FS29" s="108"/>
      <c r="FT29" s="108"/>
      <c r="FU29" s="108"/>
      <c r="FV29" s="108"/>
      <c r="FW29" s="108"/>
      <c r="FX29" s="108"/>
      <c r="FY29" s="108"/>
      <c r="FZ29" s="108"/>
      <c r="GA29" s="108"/>
      <c r="GB29" s="108"/>
      <c r="GC29" s="108"/>
      <c r="GD29" s="108"/>
      <c r="GE29" s="108"/>
      <c r="GF29" s="108"/>
      <c r="GG29" s="108"/>
      <c r="GH29" s="108"/>
      <c r="GI29" s="108"/>
      <c r="GJ29" s="108"/>
      <c r="GK29" s="108"/>
      <c r="GL29" s="108"/>
      <c r="GM29" s="108"/>
      <c r="GN29" s="108"/>
      <c r="GO29" s="108"/>
      <c r="GP29" s="108"/>
      <c r="GQ29" s="108"/>
      <c r="GR29" s="108"/>
      <c r="GS29" s="108"/>
      <c r="GT29" s="108"/>
      <c r="GU29" s="108"/>
      <c r="GV29" s="108"/>
      <c r="GW29" s="108"/>
      <c r="GX29" s="108"/>
      <c r="GY29" s="108"/>
      <c r="GZ29" s="108"/>
      <c r="HA29" s="108"/>
      <c r="HB29" s="108"/>
      <c r="HC29" s="108"/>
      <c r="HD29" s="108"/>
      <c r="HE29" s="108"/>
      <c r="HF29" s="108"/>
      <c r="HG29" s="108"/>
      <c r="HH29" s="108"/>
      <c r="HI29" s="108"/>
      <c r="HJ29" s="108"/>
      <c r="HK29" s="108"/>
      <c r="HL29" s="108"/>
      <c r="HM29" s="108"/>
      <c r="HN29" s="108"/>
      <c r="HO29" s="108"/>
      <c r="HP29" s="108"/>
      <c r="HQ29" s="108"/>
      <c r="HR29" s="108"/>
      <c r="HS29" s="108"/>
      <c r="HT29" s="108"/>
      <c r="HU29" s="108"/>
      <c r="HV29" s="108"/>
      <c r="HW29" s="108"/>
      <c r="HX29" s="108"/>
      <c r="HY29" s="108"/>
      <c r="HZ29" s="108"/>
      <c r="IA29" s="108"/>
      <c r="IB29" s="108"/>
      <c r="IC29" s="108"/>
      <c r="ID29" s="108"/>
      <c r="IE29" s="108"/>
      <c r="IF29" s="108"/>
      <c r="IG29" s="108"/>
      <c r="IH29" s="108"/>
      <c r="II29" s="108"/>
      <c r="IJ29" s="108"/>
      <c r="IK29" s="108"/>
      <c r="IL29" s="108"/>
      <c r="IM29" s="108"/>
      <c r="IN29" s="108"/>
      <c r="IO29" s="108"/>
      <c r="IP29" s="108"/>
      <c r="IQ29" s="108"/>
      <c r="IR29" s="108"/>
      <c r="IS29" s="108"/>
      <c r="IT29" s="108"/>
      <c r="IU29" s="108"/>
      <c r="IV29" s="108"/>
      <c r="IW29" s="108"/>
      <c r="IX29" s="108"/>
      <c r="IY29" s="108"/>
      <c r="IZ29" s="108"/>
      <c r="JA29" s="108"/>
      <c r="JB29" s="108"/>
      <c r="JC29" s="108"/>
      <c r="JD29" s="108"/>
      <c r="JE29" s="108"/>
      <c r="JF29" s="108"/>
      <c r="JG29" s="108"/>
      <c r="JH29" s="108"/>
      <c r="JI29" s="108"/>
      <c r="JJ29" s="108"/>
      <c r="JK29" s="108"/>
      <c r="JL29" s="108"/>
      <c r="JM29" s="108"/>
      <c r="JN29" s="108"/>
      <c r="JO29" s="108"/>
      <c r="JP29" s="108"/>
      <c r="JQ29" s="108"/>
      <c r="JR29" s="108"/>
      <c r="JS29" s="108"/>
      <c r="JT29" s="108"/>
      <c r="JU29" s="108"/>
      <c r="JV29" s="108"/>
      <c r="JW29" s="108"/>
      <c r="JX29" s="108"/>
      <c r="JY29" s="108"/>
      <c r="JZ29" s="108"/>
      <c r="KA29" s="108"/>
      <c r="KB29" s="108"/>
      <c r="KC29" s="108"/>
      <c r="KD29" s="108"/>
      <c r="KE29" s="108"/>
      <c r="KF29" s="108"/>
      <c r="KG29" s="108"/>
      <c r="KH29" s="108"/>
      <c r="KI29" s="108"/>
      <c r="KJ29" s="108"/>
      <c r="KK29" s="108"/>
      <c r="KL29" s="108"/>
      <c r="KM29" s="108"/>
      <c r="KN29" s="108"/>
      <c r="KO29" s="108"/>
      <c r="KP29" s="108"/>
      <c r="KQ29" s="108"/>
      <c r="KR29" s="108"/>
      <c r="KS29" s="108"/>
      <c r="KT29" s="108"/>
      <c r="KU29" s="108"/>
      <c r="KV29" s="108"/>
      <c r="KW29" s="108"/>
      <c r="KX29" s="108"/>
      <c r="KY29" s="108"/>
      <c r="KZ29" s="108"/>
      <c r="LA29" s="108"/>
      <c r="LB29" s="108"/>
      <c r="LC29" s="108"/>
      <c r="LD29" s="108"/>
      <c r="LE29" s="108"/>
      <c r="LF29" s="108"/>
      <c r="LG29" s="108"/>
      <c r="LH29" s="108"/>
      <c r="LI29" s="108"/>
      <c r="LJ29" s="108"/>
      <c r="LK29" s="108"/>
      <c r="LL29" s="108"/>
      <c r="LM29" s="108"/>
      <c r="LN29" s="108"/>
      <c r="LO29" s="108"/>
      <c r="LP29" s="108"/>
      <c r="LQ29" s="108"/>
      <c r="LR29" s="108"/>
      <c r="LS29" s="108"/>
      <c r="LT29" s="108"/>
      <c r="LU29" s="108"/>
      <c r="LV29" s="108"/>
      <c r="LW29" s="108"/>
      <c r="LX29" s="108"/>
      <c r="LY29" s="108"/>
      <c r="LZ29" s="108"/>
      <c r="MA29" s="108"/>
      <c r="MB29" s="108"/>
      <c r="MC29" s="108"/>
      <c r="MD29" s="108"/>
      <c r="ME29" s="108"/>
      <c r="MF29" s="108"/>
      <c r="MG29" s="108"/>
      <c r="MH29" s="108"/>
      <c r="MI29" s="108"/>
      <c r="MJ29" s="108"/>
      <c r="MK29" s="108"/>
      <c r="ML29" s="108"/>
      <c r="MM29" s="108"/>
      <c r="MN29" s="108"/>
      <c r="MO29" s="108"/>
      <c r="MP29" s="108"/>
      <c r="MQ29" s="108"/>
      <c r="MR29" s="108"/>
      <c r="MS29" s="108"/>
      <c r="MT29" s="108"/>
      <c r="MU29" s="108"/>
      <c r="MV29" s="108"/>
      <c r="MW29" s="108"/>
      <c r="MX29" s="108"/>
      <c r="MY29" s="108"/>
      <c r="MZ29" s="108"/>
      <c r="NA29" s="108"/>
      <c r="NB29" s="108"/>
      <c r="NC29" s="108"/>
      <c r="ND29" s="108"/>
      <c r="NE29" s="108"/>
      <c r="NF29" s="108"/>
    </row>
    <row r="30" spans="1:370" s="3" customFormat="1" ht="50.25" customHeight="1">
      <c r="A30" s="73" t="s">
        <v>12</v>
      </c>
      <c r="B30" s="176">
        <f>G30+L30+Q30+V30</f>
        <v>16169.6</v>
      </c>
      <c r="C30" s="177">
        <f t="shared" si="28"/>
        <v>13152.6</v>
      </c>
      <c r="D30" s="178">
        <f t="shared" si="29"/>
        <v>14294.999999999998</v>
      </c>
      <c r="E30" s="45">
        <f t="shared" si="30"/>
        <v>88.4</v>
      </c>
      <c r="F30" s="61">
        <f t="shared" si="31"/>
        <v>108.7</v>
      </c>
      <c r="G30" s="167">
        <f>SUM(G31:G35)</f>
        <v>6677.6</v>
      </c>
      <c r="H30" s="168">
        <f t="shared" ref="H30:I30" si="73">SUM(H31:H35)</f>
        <v>5159.3</v>
      </c>
      <c r="I30" s="169">
        <f t="shared" si="73"/>
        <v>5576.4</v>
      </c>
      <c r="J30" s="45">
        <f t="shared" si="32"/>
        <v>83.5</v>
      </c>
      <c r="K30" s="61">
        <f t="shared" si="33"/>
        <v>108.1</v>
      </c>
      <c r="L30" s="167">
        <f>SUM(L31:L35)</f>
        <v>5706.1</v>
      </c>
      <c r="M30" s="155">
        <f t="shared" ref="M30:N30" si="74">SUM(M31:M35)</f>
        <v>4959.3</v>
      </c>
      <c r="N30" s="169">
        <f t="shared" si="74"/>
        <v>5226.7</v>
      </c>
      <c r="O30" s="45">
        <f t="shared" si="34"/>
        <v>91.6</v>
      </c>
      <c r="P30" s="61">
        <f t="shared" si="35"/>
        <v>105.4</v>
      </c>
      <c r="Q30" s="167">
        <f>SUM(Q31:Q35)</f>
        <v>3772</v>
      </c>
      <c r="R30" s="155">
        <f t="shared" ref="R30:S30" si="75">SUM(R31:R35)</f>
        <v>3023.5</v>
      </c>
      <c r="S30" s="169">
        <f t="shared" si="75"/>
        <v>3483.6000000000004</v>
      </c>
      <c r="T30" s="45">
        <f t="shared" si="36"/>
        <v>92.4</v>
      </c>
      <c r="U30" s="61">
        <f t="shared" si="37"/>
        <v>115.2</v>
      </c>
      <c r="V30" s="167">
        <f>SUM(V31:V35)</f>
        <v>13.9</v>
      </c>
      <c r="W30" s="155">
        <f t="shared" ref="W30:X30" si="76">SUM(W31:W35)</f>
        <v>10.5</v>
      </c>
      <c r="X30" s="155">
        <f t="shared" si="76"/>
        <v>8.3000000000000007</v>
      </c>
      <c r="Y30" s="45">
        <f t="shared" si="65"/>
        <v>59.7</v>
      </c>
      <c r="Z30" s="121">
        <f t="shared" si="66"/>
        <v>79</v>
      </c>
      <c r="AA30" s="129"/>
      <c r="AB30" s="108"/>
      <c r="AC30" s="108"/>
      <c r="AD30" s="108"/>
      <c r="AE30" s="108"/>
      <c r="AF30" s="108"/>
      <c r="AG30" s="108"/>
      <c r="AH30" s="108"/>
      <c r="AI30" s="108"/>
      <c r="AJ30" s="108"/>
      <c r="AK30" s="108"/>
      <c r="AL30" s="108"/>
      <c r="AM30" s="108"/>
      <c r="AN30" s="108"/>
      <c r="AO30" s="108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A30" s="108"/>
      <c r="BB30" s="108"/>
      <c r="BC30" s="108"/>
      <c r="BD30" s="108"/>
      <c r="BE30" s="108"/>
      <c r="BF30" s="108"/>
      <c r="BG30" s="108"/>
      <c r="BH30" s="108"/>
      <c r="BI30" s="108"/>
      <c r="BJ30" s="108"/>
      <c r="BK30" s="108"/>
      <c r="BL30" s="108"/>
      <c r="BM30" s="108"/>
      <c r="BN30" s="108"/>
      <c r="BO30" s="108"/>
      <c r="BP30" s="108"/>
      <c r="BQ30" s="108"/>
      <c r="BR30" s="108"/>
      <c r="BS30" s="108"/>
      <c r="BT30" s="108"/>
      <c r="BU30" s="108"/>
      <c r="BV30" s="108"/>
      <c r="BW30" s="108"/>
      <c r="BX30" s="108"/>
      <c r="BY30" s="108"/>
      <c r="BZ30" s="108"/>
      <c r="CA30" s="108"/>
      <c r="CB30" s="108"/>
      <c r="CC30" s="108"/>
      <c r="CD30" s="108"/>
      <c r="CE30" s="108"/>
      <c r="CF30" s="108"/>
      <c r="CG30" s="108"/>
      <c r="CH30" s="108"/>
      <c r="CI30" s="108"/>
      <c r="CJ30" s="108"/>
      <c r="CK30" s="108"/>
      <c r="CL30" s="108"/>
      <c r="CM30" s="108"/>
      <c r="CN30" s="108"/>
      <c r="CO30" s="108"/>
      <c r="CP30" s="108"/>
      <c r="CQ30" s="108"/>
      <c r="CR30" s="108"/>
      <c r="CS30" s="108"/>
      <c r="CT30" s="108"/>
      <c r="CU30" s="108"/>
      <c r="CV30" s="108"/>
      <c r="CW30" s="108"/>
      <c r="CX30" s="108"/>
      <c r="CY30" s="108"/>
      <c r="CZ30" s="108"/>
      <c r="DA30" s="108"/>
      <c r="DB30" s="108"/>
      <c r="DC30" s="108"/>
      <c r="DD30" s="108"/>
      <c r="DE30" s="108"/>
      <c r="DF30" s="108"/>
      <c r="DG30" s="108"/>
      <c r="DH30" s="108"/>
      <c r="DI30" s="108"/>
      <c r="DJ30" s="108"/>
      <c r="DK30" s="108"/>
      <c r="DL30" s="108"/>
      <c r="DM30" s="108"/>
      <c r="DN30" s="108"/>
      <c r="DO30" s="108"/>
      <c r="DP30" s="108"/>
      <c r="DQ30" s="108"/>
      <c r="DR30" s="108"/>
      <c r="DS30" s="108"/>
      <c r="DT30" s="108"/>
      <c r="DU30" s="108"/>
      <c r="DV30" s="108"/>
      <c r="DW30" s="108"/>
      <c r="DX30" s="108"/>
      <c r="DY30" s="108"/>
      <c r="DZ30" s="108"/>
      <c r="EA30" s="108"/>
      <c r="EB30" s="108"/>
      <c r="EC30" s="108"/>
      <c r="ED30" s="108"/>
      <c r="EE30" s="108"/>
      <c r="EF30" s="108"/>
      <c r="EG30" s="108"/>
      <c r="EH30" s="108"/>
      <c r="EI30" s="108"/>
      <c r="EJ30" s="108"/>
      <c r="EK30" s="108"/>
      <c r="EL30" s="108"/>
      <c r="EM30" s="108"/>
      <c r="EN30" s="108"/>
      <c r="EO30" s="108"/>
      <c r="EP30" s="108"/>
      <c r="EQ30" s="108"/>
      <c r="ER30" s="108"/>
      <c r="ES30" s="108"/>
      <c r="ET30" s="108"/>
      <c r="EU30" s="108"/>
      <c r="EV30" s="108"/>
      <c r="EW30" s="108"/>
      <c r="EX30" s="108"/>
      <c r="EY30" s="108"/>
      <c r="EZ30" s="108"/>
      <c r="FA30" s="108"/>
      <c r="FB30" s="108"/>
      <c r="FC30" s="108"/>
      <c r="FD30" s="108"/>
      <c r="FE30" s="108"/>
      <c r="FF30" s="108"/>
      <c r="FG30" s="108"/>
      <c r="FH30" s="108"/>
      <c r="FI30" s="108"/>
      <c r="FJ30" s="108"/>
      <c r="FK30" s="108"/>
      <c r="FL30" s="108"/>
      <c r="FM30" s="108"/>
      <c r="FN30" s="108"/>
      <c r="FO30" s="108"/>
      <c r="FP30" s="108"/>
      <c r="FQ30" s="108"/>
      <c r="FR30" s="108"/>
      <c r="FS30" s="108"/>
      <c r="FT30" s="108"/>
      <c r="FU30" s="108"/>
      <c r="FV30" s="108"/>
      <c r="FW30" s="108"/>
      <c r="FX30" s="108"/>
      <c r="FY30" s="108"/>
      <c r="FZ30" s="108"/>
      <c r="GA30" s="108"/>
      <c r="GB30" s="108"/>
      <c r="GC30" s="108"/>
      <c r="GD30" s="108"/>
      <c r="GE30" s="108"/>
      <c r="GF30" s="108"/>
      <c r="GG30" s="108"/>
      <c r="GH30" s="108"/>
      <c r="GI30" s="108"/>
      <c r="GJ30" s="108"/>
      <c r="GK30" s="108"/>
      <c r="GL30" s="108"/>
      <c r="GM30" s="108"/>
      <c r="GN30" s="108"/>
      <c r="GO30" s="108"/>
      <c r="GP30" s="108"/>
      <c r="GQ30" s="108"/>
      <c r="GR30" s="108"/>
      <c r="GS30" s="108"/>
      <c r="GT30" s="108"/>
      <c r="GU30" s="108"/>
      <c r="GV30" s="108"/>
      <c r="GW30" s="108"/>
      <c r="GX30" s="108"/>
      <c r="GY30" s="108"/>
      <c r="GZ30" s="108"/>
      <c r="HA30" s="108"/>
      <c r="HB30" s="108"/>
      <c r="HC30" s="108"/>
      <c r="HD30" s="108"/>
      <c r="HE30" s="108"/>
      <c r="HF30" s="108"/>
      <c r="HG30" s="108"/>
      <c r="HH30" s="108"/>
      <c r="HI30" s="108"/>
      <c r="HJ30" s="108"/>
      <c r="HK30" s="108"/>
      <c r="HL30" s="108"/>
      <c r="HM30" s="108"/>
      <c r="HN30" s="108"/>
      <c r="HO30" s="108"/>
      <c r="HP30" s="108"/>
      <c r="HQ30" s="108"/>
      <c r="HR30" s="108"/>
      <c r="HS30" s="108"/>
      <c r="HT30" s="108"/>
      <c r="HU30" s="108"/>
      <c r="HV30" s="108"/>
      <c r="HW30" s="108"/>
      <c r="HX30" s="108"/>
      <c r="HY30" s="108"/>
      <c r="HZ30" s="108"/>
      <c r="IA30" s="108"/>
      <c r="IB30" s="108"/>
      <c r="IC30" s="108"/>
      <c r="ID30" s="108"/>
      <c r="IE30" s="108"/>
      <c r="IF30" s="108"/>
      <c r="IG30" s="108"/>
      <c r="IH30" s="108"/>
      <c r="II30" s="108"/>
      <c r="IJ30" s="108"/>
      <c r="IK30" s="108"/>
      <c r="IL30" s="108"/>
      <c r="IM30" s="108"/>
      <c r="IN30" s="108"/>
      <c r="IO30" s="108"/>
      <c r="IP30" s="108"/>
      <c r="IQ30" s="108"/>
      <c r="IR30" s="108"/>
      <c r="IS30" s="108"/>
      <c r="IT30" s="108"/>
      <c r="IU30" s="108"/>
      <c r="IV30" s="108"/>
      <c r="IW30" s="108"/>
      <c r="IX30" s="108"/>
      <c r="IY30" s="108"/>
      <c r="IZ30" s="108"/>
      <c r="JA30" s="108"/>
      <c r="JB30" s="108"/>
      <c r="JC30" s="108"/>
      <c r="JD30" s="108"/>
      <c r="JE30" s="108"/>
      <c r="JF30" s="108"/>
      <c r="JG30" s="108"/>
      <c r="JH30" s="108"/>
      <c r="JI30" s="108"/>
      <c r="JJ30" s="108"/>
      <c r="JK30" s="108"/>
      <c r="JL30" s="108"/>
      <c r="JM30" s="108"/>
      <c r="JN30" s="108"/>
      <c r="JO30" s="108"/>
      <c r="JP30" s="108"/>
      <c r="JQ30" s="108"/>
      <c r="JR30" s="108"/>
      <c r="JS30" s="108"/>
      <c r="JT30" s="108"/>
      <c r="JU30" s="108"/>
      <c r="JV30" s="108"/>
      <c r="JW30" s="108"/>
      <c r="JX30" s="108"/>
      <c r="JY30" s="108"/>
      <c r="JZ30" s="108"/>
      <c r="KA30" s="108"/>
      <c r="KB30" s="108"/>
      <c r="KC30" s="108"/>
      <c r="KD30" s="108"/>
      <c r="KE30" s="108"/>
      <c r="KF30" s="108"/>
      <c r="KG30" s="108"/>
      <c r="KH30" s="108"/>
      <c r="KI30" s="108"/>
      <c r="KJ30" s="108"/>
      <c r="KK30" s="108"/>
      <c r="KL30" s="108"/>
      <c r="KM30" s="108"/>
      <c r="KN30" s="108"/>
      <c r="KO30" s="108"/>
      <c r="KP30" s="108"/>
      <c r="KQ30" s="108"/>
      <c r="KR30" s="108"/>
      <c r="KS30" s="108"/>
      <c r="KT30" s="108"/>
      <c r="KU30" s="108"/>
      <c r="KV30" s="108"/>
      <c r="KW30" s="108"/>
      <c r="KX30" s="108"/>
      <c r="KY30" s="108"/>
      <c r="KZ30" s="108"/>
      <c r="LA30" s="108"/>
      <c r="LB30" s="108"/>
      <c r="LC30" s="108"/>
      <c r="LD30" s="108"/>
      <c r="LE30" s="108"/>
      <c r="LF30" s="108"/>
      <c r="LG30" s="108"/>
      <c r="LH30" s="108"/>
      <c r="LI30" s="108"/>
      <c r="LJ30" s="108"/>
      <c r="LK30" s="108"/>
      <c r="LL30" s="108"/>
      <c r="LM30" s="108"/>
      <c r="LN30" s="108"/>
      <c r="LO30" s="108"/>
      <c r="LP30" s="108"/>
      <c r="LQ30" s="108"/>
      <c r="LR30" s="108"/>
      <c r="LS30" s="108"/>
      <c r="LT30" s="108"/>
      <c r="LU30" s="108"/>
      <c r="LV30" s="108"/>
      <c r="LW30" s="108"/>
      <c r="LX30" s="108"/>
      <c r="LY30" s="108"/>
      <c r="LZ30" s="108"/>
      <c r="MA30" s="108"/>
      <c r="MB30" s="108"/>
      <c r="MC30" s="108"/>
      <c r="MD30" s="108"/>
      <c r="ME30" s="108"/>
      <c r="MF30" s="108"/>
      <c r="MG30" s="108"/>
      <c r="MH30" s="108"/>
      <c r="MI30" s="108"/>
      <c r="MJ30" s="108"/>
      <c r="MK30" s="108"/>
      <c r="ML30" s="108"/>
      <c r="MM30" s="108"/>
      <c r="MN30" s="108"/>
      <c r="MO30" s="108"/>
      <c r="MP30" s="108"/>
      <c r="MQ30" s="108"/>
      <c r="MR30" s="108"/>
      <c r="MS30" s="108"/>
      <c r="MT30" s="108"/>
      <c r="MU30" s="108"/>
      <c r="MV30" s="108"/>
      <c r="MW30" s="108"/>
      <c r="MX30" s="108"/>
      <c r="MY30" s="108"/>
      <c r="MZ30" s="108"/>
      <c r="NA30" s="108"/>
      <c r="NB30" s="108"/>
      <c r="NC30" s="108"/>
      <c r="ND30" s="108"/>
      <c r="NE30" s="108"/>
      <c r="NF30" s="108"/>
    </row>
    <row r="31" spans="1:370" s="3" customFormat="1" ht="33.75" customHeight="1">
      <c r="A31" s="74" t="s">
        <v>51</v>
      </c>
      <c r="B31" s="183">
        <f t="shared" ref="B31" si="77">G31+L31+Q31+V31</f>
        <v>7894.8</v>
      </c>
      <c r="C31" s="180">
        <f t="shared" ref="C31" si="78">H31+M31+R31+W31</f>
        <v>6077.5</v>
      </c>
      <c r="D31" s="181">
        <f t="shared" ref="D31" si="79">I31+N31+S31+X31</f>
        <v>6321.7</v>
      </c>
      <c r="E31" s="89">
        <f t="shared" ref="E31" si="80">IF(B31=0,"",ROUND(D31/B31*100,1))</f>
        <v>80.099999999999994</v>
      </c>
      <c r="F31" s="62">
        <f t="shared" ref="F31" si="81">IF(C31=0,"",ROUND(D31/C31*100,1))</f>
        <v>104</v>
      </c>
      <c r="G31" s="156">
        <v>5065.3</v>
      </c>
      <c r="H31" s="161">
        <v>3955</v>
      </c>
      <c r="I31" s="157">
        <v>4316.3999999999996</v>
      </c>
      <c r="J31" s="63">
        <f t="shared" ref="J31" si="82">IF(G31=0,"",ROUND(I31/G31*100,1))</f>
        <v>85.2</v>
      </c>
      <c r="K31" s="62">
        <f t="shared" ref="K31" si="83">IF(H31=0,"",ROUND(I31/H31*100,1))</f>
        <v>109.1</v>
      </c>
      <c r="L31" s="156">
        <v>1800</v>
      </c>
      <c r="M31" s="161">
        <v>1383</v>
      </c>
      <c r="N31" s="161">
        <v>1132</v>
      </c>
      <c r="O31" s="63">
        <f t="shared" ref="O31" si="84">IF(L31=0,"",ROUND(N31/L31*100,1))</f>
        <v>62.9</v>
      </c>
      <c r="P31" s="62">
        <f t="shared" ref="P31" si="85">IF(M31=0,"",ROUND(N31/M31*100,1))</f>
        <v>81.900000000000006</v>
      </c>
      <c r="Q31" s="156">
        <v>1029.5</v>
      </c>
      <c r="R31" s="161">
        <v>739.5</v>
      </c>
      <c r="S31" s="161">
        <v>873.3</v>
      </c>
      <c r="T31" s="63">
        <f t="shared" ref="T31" si="86">IF(Q31=0,"",ROUND(S31/Q31*100,1))</f>
        <v>84.8</v>
      </c>
      <c r="U31" s="64">
        <f t="shared" ref="U31" si="87">IF(R31=0,"",ROUND(S31/R31*100,1))</f>
        <v>118.1</v>
      </c>
      <c r="V31" s="156"/>
      <c r="W31" s="161"/>
      <c r="X31" s="161"/>
      <c r="Y31" s="63" t="str">
        <f t="shared" ref="Y31" si="88">IF(V31=0,"",ROUND(X31/V31*100,1))</f>
        <v/>
      </c>
      <c r="Z31" s="118" t="str">
        <f t="shared" ref="Z31" si="89">IF(W31=0,"",ROUND(X31/W31*100,1))</f>
        <v/>
      </c>
      <c r="AA31" s="129"/>
      <c r="AB31" s="108"/>
      <c r="AC31" s="108"/>
      <c r="AD31" s="108"/>
      <c r="AE31" s="108"/>
      <c r="AF31" s="108"/>
      <c r="AG31" s="108"/>
      <c r="AH31" s="108"/>
      <c r="AI31" s="108"/>
      <c r="AJ31" s="108"/>
      <c r="AK31" s="108"/>
      <c r="AL31" s="108"/>
      <c r="AM31" s="108"/>
      <c r="AN31" s="108"/>
      <c r="AO31" s="108"/>
      <c r="AP31" s="108"/>
      <c r="AQ31" s="108"/>
      <c r="AR31" s="108"/>
      <c r="AS31" s="108"/>
      <c r="AT31" s="108"/>
      <c r="AU31" s="108"/>
      <c r="AV31" s="108"/>
      <c r="AW31" s="108"/>
      <c r="AX31" s="108"/>
      <c r="AY31" s="108"/>
      <c r="AZ31" s="108"/>
      <c r="BA31" s="108"/>
      <c r="BB31" s="108"/>
      <c r="BC31" s="108"/>
      <c r="BD31" s="108"/>
      <c r="BE31" s="108"/>
      <c r="BF31" s="108"/>
      <c r="BG31" s="108"/>
      <c r="BH31" s="108"/>
      <c r="BI31" s="108"/>
      <c r="BJ31" s="108"/>
      <c r="BK31" s="108"/>
      <c r="BL31" s="108"/>
      <c r="BM31" s="108"/>
      <c r="BN31" s="108"/>
      <c r="BO31" s="108"/>
      <c r="BP31" s="108"/>
      <c r="BQ31" s="108"/>
      <c r="BR31" s="108"/>
      <c r="BS31" s="108"/>
      <c r="BT31" s="108"/>
      <c r="BU31" s="108"/>
      <c r="BV31" s="108"/>
      <c r="BW31" s="108"/>
      <c r="BX31" s="108"/>
      <c r="BY31" s="108"/>
      <c r="BZ31" s="108"/>
      <c r="CA31" s="108"/>
      <c r="CB31" s="108"/>
      <c r="CC31" s="108"/>
      <c r="CD31" s="108"/>
      <c r="CE31" s="108"/>
      <c r="CF31" s="108"/>
      <c r="CG31" s="108"/>
      <c r="CH31" s="108"/>
      <c r="CI31" s="108"/>
      <c r="CJ31" s="108"/>
      <c r="CK31" s="108"/>
      <c r="CL31" s="108"/>
      <c r="CM31" s="108"/>
      <c r="CN31" s="108"/>
      <c r="CO31" s="108"/>
      <c r="CP31" s="108"/>
      <c r="CQ31" s="108"/>
      <c r="CR31" s="108"/>
      <c r="CS31" s="108"/>
      <c r="CT31" s="108"/>
      <c r="CU31" s="108"/>
      <c r="CV31" s="108"/>
      <c r="CW31" s="108"/>
      <c r="CX31" s="108"/>
      <c r="CY31" s="108"/>
      <c r="CZ31" s="108"/>
      <c r="DA31" s="108"/>
      <c r="DB31" s="108"/>
      <c r="DC31" s="108"/>
      <c r="DD31" s="108"/>
      <c r="DE31" s="108"/>
      <c r="DF31" s="108"/>
      <c r="DG31" s="108"/>
      <c r="DH31" s="108"/>
      <c r="DI31" s="108"/>
      <c r="DJ31" s="108"/>
      <c r="DK31" s="108"/>
      <c r="DL31" s="108"/>
      <c r="DM31" s="108"/>
      <c r="DN31" s="108"/>
      <c r="DO31" s="108"/>
      <c r="DP31" s="108"/>
      <c r="DQ31" s="108"/>
      <c r="DR31" s="108"/>
      <c r="DS31" s="108"/>
      <c r="DT31" s="108"/>
      <c r="DU31" s="108"/>
      <c r="DV31" s="108"/>
      <c r="DW31" s="108"/>
      <c r="DX31" s="108"/>
      <c r="DY31" s="108"/>
      <c r="DZ31" s="108"/>
      <c r="EA31" s="108"/>
      <c r="EB31" s="108"/>
      <c r="EC31" s="108"/>
      <c r="ED31" s="108"/>
      <c r="EE31" s="108"/>
      <c r="EF31" s="108"/>
      <c r="EG31" s="108"/>
      <c r="EH31" s="108"/>
      <c r="EI31" s="108"/>
      <c r="EJ31" s="108"/>
      <c r="EK31" s="108"/>
      <c r="EL31" s="108"/>
      <c r="EM31" s="108"/>
      <c r="EN31" s="108"/>
      <c r="EO31" s="108"/>
      <c r="EP31" s="108"/>
      <c r="EQ31" s="108"/>
      <c r="ER31" s="108"/>
      <c r="ES31" s="108"/>
      <c r="ET31" s="108"/>
      <c r="EU31" s="108"/>
      <c r="EV31" s="108"/>
      <c r="EW31" s="108"/>
      <c r="EX31" s="108"/>
      <c r="EY31" s="108"/>
      <c r="EZ31" s="108"/>
      <c r="FA31" s="108"/>
      <c r="FB31" s="108"/>
      <c r="FC31" s="108"/>
      <c r="FD31" s="108"/>
      <c r="FE31" s="108"/>
      <c r="FF31" s="108"/>
      <c r="FG31" s="108"/>
      <c r="FH31" s="108"/>
      <c r="FI31" s="108"/>
      <c r="FJ31" s="108"/>
      <c r="FK31" s="108"/>
      <c r="FL31" s="108"/>
      <c r="FM31" s="108"/>
      <c r="FN31" s="108"/>
      <c r="FO31" s="108"/>
      <c r="FP31" s="108"/>
      <c r="FQ31" s="108"/>
      <c r="FR31" s="108"/>
      <c r="FS31" s="108"/>
      <c r="FT31" s="108"/>
      <c r="FU31" s="108"/>
      <c r="FV31" s="108"/>
      <c r="FW31" s="108"/>
      <c r="FX31" s="108"/>
      <c r="FY31" s="108"/>
      <c r="FZ31" s="108"/>
      <c r="GA31" s="108"/>
      <c r="GB31" s="108"/>
      <c r="GC31" s="108"/>
      <c r="GD31" s="108"/>
      <c r="GE31" s="108"/>
      <c r="GF31" s="108"/>
      <c r="GG31" s="108"/>
      <c r="GH31" s="108"/>
      <c r="GI31" s="108"/>
      <c r="GJ31" s="108"/>
      <c r="GK31" s="108"/>
      <c r="GL31" s="108"/>
      <c r="GM31" s="108"/>
      <c r="GN31" s="108"/>
      <c r="GO31" s="108"/>
      <c r="GP31" s="108"/>
      <c r="GQ31" s="108"/>
      <c r="GR31" s="108"/>
      <c r="GS31" s="108"/>
      <c r="GT31" s="108"/>
      <c r="GU31" s="108"/>
      <c r="GV31" s="108"/>
      <c r="GW31" s="108"/>
      <c r="GX31" s="108"/>
      <c r="GY31" s="108"/>
      <c r="GZ31" s="108"/>
      <c r="HA31" s="108"/>
      <c r="HB31" s="108"/>
      <c r="HC31" s="108"/>
      <c r="HD31" s="108"/>
      <c r="HE31" s="108"/>
      <c r="HF31" s="108"/>
      <c r="HG31" s="108"/>
      <c r="HH31" s="108"/>
      <c r="HI31" s="108"/>
      <c r="HJ31" s="108"/>
      <c r="HK31" s="108"/>
      <c r="HL31" s="108"/>
      <c r="HM31" s="108"/>
      <c r="HN31" s="108"/>
      <c r="HO31" s="108"/>
      <c r="HP31" s="108"/>
      <c r="HQ31" s="108"/>
      <c r="HR31" s="108"/>
      <c r="HS31" s="108"/>
      <c r="HT31" s="108"/>
      <c r="HU31" s="108"/>
      <c r="HV31" s="108"/>
      <c r="HW31" s="108"/>
      <c r="HX31" s="108"/>
      <c r="HY31" s="108"/>
      <c r="HZ31" s="108"/>
      <c r="IA31" s="108"/>
      <c r="IB31" s="108"/>
      <c r="IC31" s="108"/>
      <c r="ID31" s="108"/>
      <c r="IE31" s="108"/>
      <c r="IF31" s="108"/>
      <c r="IG31" s="108"/>
      <c r="IH31" s="108"/>
      <c r="II31" s="108"/>
      <c r="IJ31" s="108"/>
      <c r="IK31" s="108"/>
      <c r="IL31" s="108"/>
      <c r="IM31" s="108"/>
      <c r="IN31" s="108"/>
      <c r="IO31" s="108"/>
      <c r="IP31" s="108"/>
      <c r="IQ31" s="108"/>
      <c r="IR31" s="108"/>
      <c r="IS31" s="108"/>
      <c r="IT31" s="108"/>
      <c r="IU31" s="108"/>
      <c r="IV31" s="108"/>
      <c r="IW31" s="108"/>
      <c r="IX31" s="108"/>
      <c r="IY31" s="108"/>
      <c r="IZ31" s="108"/>
      <c r="JA31" s="108"/>
      <c r="JB31" s="108"/>
      <c r="JC31" s="108"/>
      <c r="JD31" s="108"/>
      <c r="JE31" s="108"/>
      <c r="JF31" s="108"/>
      <c r="JG31" s="108"/>
      <c r="JH31" s="108"/>
      <c r="JI31" s="108"/>
      <c r="JJ31" s="108"/>
      <c r="JK31" s="108"/>
      <c r="JL31" s="108"/>
      <c r="JM31" s="108"/>
      <c r="JN31" s="108"/>
      <c r="JO31" s="108"/>
      <c r="JP31" s="108"/>
      <c r="JQ31" s="108"/>
      <c r="JR31" s="108"/>
      <c r="JS31" s="108"/>
      <c r="JT31" s="108"/>
      <c r="JU31" s="108"/>
      <c r="JV31" s="108"/>
      <c r="JW31" s="108"/>
      <c r="JX31" s="108"/>
      <c r="JY31" s="108"/>
      <c r="JZ31" s="108"/>
      <c r="KA31" s="108"/>
      <c r="KB31" s="108"/>
      <c r="KC31" s="108"/>
      <c r="KD31" s="108"/>
      <c r="KE31" s="108"/>
      <c r="KF31" s="108"/>
      <c r="KG31" s="108"/>
      <c r="KH31" s="108"/>
      <c r="KI31" s="108"/>
      <c r="KJ31" s="108"/>
      <c r="KK31" s="108"/>
      <c r="KL31" s="108"/>
      <c r="KM31" s="108"/>
      <c r="KN31" s="108"/>
      <c r="KO31" s="108"/>
      <c r="KP31" s="108"/>
      <c r="KQ31" s="108"/>
      <c r="KR31" s="108"/>
      <c r="KS31" s="108"/>
      <c r="KT31" s="108"/>
      <c r="KU31" s="108"/>
      <c r="KV31" s="108"/>
      <c r="KW31" s="108"/>
      <c r="KX31" s="108"/>
      <c r="KY31" s="108"/>
      <c r="KZ31" s="108"/>
      <c r="LA31" s="108"/>
      <c r="LB31" s="108"/>
      <c r="LC31" s="108"/>
      <c r="LD31" s="108"/>
      <c r="LE31" s="108"/>
      <c r="LF31" s="108"/>
      <c r="LG31" s="108"/>
      <c r="LH31" s="108"/>
      <c r="LI31" s="108"/>
      <c r="LJ31" s="108"/>
      <c r="LK31" s="108"/>
      <c r="LL31" s="108"/>
      <c r="LM31" s="108"/>
      <c r="LN31" s="108"/>
      <c r="LO31" s="108"/>
      <c r="LP31" s="108"/>
      <c r="LQ31" s="108"/>
      <c r="LR31" s="108"/>
      <c r="LS31" s="108"/>
      <c r="LT31" s="108"/>
      <c r="LU31" s="108"/>
      <c r="LV31" s="108"/>
      <c r="LW31" s="108"/>
      <c r="LX31" s="108"/>
      <c r="LY31" s="108"/>
      <c r="LZ31" s="108"/>
      <c r="MA31" s="108"/>
      <c r="MB31" s="108"/>
      <c r="MC31" s="108"/>
      <c r="MD31" s="108"/>
      <c r="ME31" s="108"/>
      <c r="MF31" s="108"/>
      <c r="MG31" s="108"/>
      <c r="MH31" s="108"/>
      <c r="MI31" s="108"/>
      <c r="MJ31" s="108"/>
      <c r="MK31" s="108"/>
      <c r="ML31" s="108"/>
      <c r="MM31" s="108"/>
      <c r="MN31" s="108"/>
      <c r="MO31" s="108"/>
      <c r="MP31" s="108"/>
      <c r="MQ31" s="108"/>
      <c r="MR31" s="108"/>
      <c r="MS31" s="108"/>
      <c r="MT31" s="108"/>
      <c r="MU31" s="108"/>
      <c r="MV31" s="108"/>
      <c r="MW31" s="108"/>
      <c r="MX31" s="108"/>
      <c r="MY31" s="108"/>
      <c r="MZ31" s="108"/>
      <c r="NA31" s="108"/>
      <c r="NB31" s="108"/>
      <c r="NC31" s="108"/>
      <c r="ND31" s="108"/>
      <c r="NE31" s="108"/>
      <c r="NF31" s="108"/>
    </row>
    <row r="32" spans="1:370" s="3" customFormat="1" ht="35.25" customHeight="1">
      <c r="A32" s="74" t="s">
        <v>52</v>
      </c>
      <c r="B32" s="183">
        <f t="shared" si="40"/>
        <v>1082.4000000000001</v>
      </c>
      <c r="C32" s="180">
        <f t="shared" si="28"/>
        <v>1049.3</v>
      </c>
      <c r="D32" s="181">
        <f t="shared" si="29"/>
        <v>1136.7</v>
      </c>
      <c r="E32" s="139">
        <f t="shared" si="30"/>
        <v>105</v>
      </c>
      <c r="F32" s="136">
        <f t="shared" si="31"/>
        <v>108.3</v>
      </c>
      <c r="G32" s="156">
        <v>4.3</v>
      </c>
      <c r="H32" s="161">
        <v>3.3</v>
      </c>
      <c r="I32" s="157">
        <v>3.6</v>
      </c>
      <c r="J32" s="63">
        <f t="shared" si="32"/>
        <v>83.7</v>
      </c>
      <c r="K32" s="62">
        <f t="shared" si="33"/>
        <v>109.1</v>
      </c>
      <c r="L32" s="156">
        <v>135.6</v>
      </c>
      <c r="M32" s="161">
        <v>112</v>
      </c>
      <c r="N32" s="161">
        <v>131</v>
      </c>
      <c r="O32" s="23">
        <f t="shared" si="34"/>
        <v>96.6</v>
      </c>
      <c r="P32" s="61">
        <f t="shared" si="35"/>
        <v>117</v>
      </c>
      <c r="Q32" s="156">
        <v>942.5</v>
      </c>
      <c r="R32" s="161">
        <v>934</v>
      </c>
      <c r="S32" s="161">
        <v>1002.1</v>
      </c>
      <c r="T32" s="63">
        <f t="shared" si="36"/>
        <v>106.3</v>
      </c>
      <c r="U32" s="64">
        <f t="shared" si="37"/>
        <v>107.3</v>
      </c>
      <c r="V32" s="156"/>
      <c r="W32" s="161"/>
      <c r="X32" s="161"/>
      <c r="Y32" s="63" t="str">
        <f t="shared" si="38"/>
        <v/>
      </c>
      <c r="Z32" s="118" t="str">
        <f t="shared" si="39"/>
        <v/>
      </c>
      <c r="AA32" s="129"/>
      <c r="AB32" s="108"/>
      <c r="AC32" s="108"/>
      <c r="AD32" s="108"/>
      <c r="AE32" s="108"/>
      <c r="AF32" s="108"/>
      <c r="AG32" s="108"/>
      <c r="AH32" s="108"/>
      <c r="AI32" s="108"/>
      <c r="AJ32" s="108"/>
      <c r="AK32" s="108"/>
      <c r="AL32" s="108"/>
      <c r="AM32" s="108"/>
      <c r="AN32" s="108"/>
      <c r="AO32" s="108"/>
      <c r="AP32" s="108"/>
      <c r="AQ32" s="108"/>
      <c r="AR32" s="108"/>
      <c r="AS32" s="108"/>
      <c r="AT32" s="108"/>
      <c r="AU32" s="108"/>
      <c r="AV32" s="108"/>
      <c r="AW32" s="108"/>
      <c r="AX32" s="108"/>
      <c r="AY32" s="108"/>
      <c r="AZ32" s="108"/>
      <c r="BA32" s="108"/>
      <c r="BB32" s="108"/>
      <c r="BC32" s="108"/>
      <c r="BD32" s="108"/>
      <c r="BE32" s="108"/>
      <c r="BF32" s="108"/>
      <c r="BG32" s="108"/>
      <c r="BH32" s="108"/>
      <c r="BI32" s="108"/>
      <c r="BJ32" s="108"/>
      <c r="BK32" s="108"/>
      <c r="BL32" s="108"/>
      <c r="BM32" s="108"/>
      <c r="BN32" s="108"/>
      <c r="BO32" s="108"/>
      <c r="BP32" s="108"/>
      <c r="BQ32" s="108"/>
      <c r="BR32" s="108"/>
      <c r="BS32" s="108"/>
      <c r="BT32" s="108"/>
      <c r="BU32" s="108"/>
      <c r="BV32" s="108"/>
      <c r="BW32" s="108"/>
      <c r="BX32" s="108"/>
      <c r="BY32" s="108"/>
      <c r="BZ32" s="108"/>
      <c r="CA32" s="108"/>
      <c r="CB32" s="108"/>
      <c r="CC32" s="108"/>
      <c r="CD32" s="108"/>
      <c r="CE32" s="108"/>
      <c r="CF32" s="108"/>
      <c r="CG32" s="108"/>
      <c r="CH32" s="108"/>
      <c r="CI32" s="108"/>
      <c r="CJ32" s="108"/>
      <c r="CK32" s="108"/>
      <c r="CL32" s="108"/>
      <c r="CM32" s="108"/>
      <c r="CN32" s="108"/>
      <c r="CO32" s="108"/>
      <c r="CP32" s="108"/>
      <c r="CQ32" s="108"/>
      <c r="CR32" s="108"/>
      <c r="CS32" s="108"/>
      <c r="CT32" s="108"/>
      <c r="CU32" s="108"/>
      <c r="CV32" s="108"/>
      <c r="CW32" s="108"/>
      <c r="CX32" s="108"/>
      <c r="CY32" s="108"/>
      <c r="CZ32" s="108"/>
      <c r="DA32" s="108"/>
      <c r="DB32" s="108"/>
      <c r="DC32" s="108"/>
      <c r="DD32" s="108"/>
      <c r="DE32" s="108"/>
      <c r="DF32" s="108"/>
      <c r="DG32" s="108"/>
      <c r="DH32" s="108"/>
      <c r="DI32" s="108"/>
      <c r="DJ32" s="108"/>
      <c r="DK32" s="108"/>
      <c r="DL32" s="108"/>
      <c r="DM32" s="108"/>
      <c r="DN32" s="108"/>
      <c r="DO32" s="108"/>
      <c r="DP32" s="108"/>
      <c r="DQ32" s="108"/>
      <c r="DR32" s="108"/>
      <c r="DS32" s="108"/>
      <c r="DT32" s="108"/>
      <c r="DU32" s="108"/>
      <c r="DV32" s="108"/>
      <c r="DW32" s="108"/>
      <c r="DX32" s="108"/>
      <c r="DY32" s="108"/>
      <c r="DZ32" s="108"/>
      <c r="EA32" s="108"/>
      <c r="EB32" s="108"/>
      <c r="EC32" s="108"/>
      <c r="ED32" s="108"/>
      <c r="EE32" s="108"/>
      <c r="EF32" s="108"/>
      <c r="EG32" s="108"/>
      <c r="EH32" s="108"/>
      <c r="EI32" s="108"/>
      <c r="EJ32" s="108"/>
      <c r="EK32" s="108"/>
      <c r="EL32" s="108"/>
      <c r="EM32" s="108"/>
      <c r="EN32" s="108"/>
      <c r="EO32" s="108"/>
      <c r="EP32" s="108"/>
      <c r="EQ32" s="108"/>
      <c r="ER32" s="108"/>
      <c r="ES32" s="108"/>
      <c r="ET32" s="108"/>
      <c r="EU32" s="108"/>
      <c r="EV32" s="108"/>
      <c r="EW32" s="108"/>
      <c r="EX32" s="108"/>
      <c r="EY32" s="108"/>
      <c r="EZ32" s="108"/>
      <c r="FA32" s="108"/>
      <c r="FB32" s="108"/>
      <c r="FC32" s="108"/>
      <c r="FD32" s="108"/>
      <c r="FE32" s="108"/>
      <c r="FF32" s="108"/>
      <c r="FG32" s="108"/>
      <c r="FH32" s="108"/>
      <c r="FI32" s="108"/>
      <c r="FJ32" s="108"/>
      <c r="FK32" s="108"/>
      <c r="FL32" s="108"/>
      <c r="FM32" s="108"/>
      <c r="FN32" s="108"/>
      <c r="FO32" s="108"/>
      <c r="FP32" s="108"/>
      <c r="FQ32" s="108"/>
      <c r="FR32" s="108"/>
      <c r="FS32" s="108"/>
      <c r="FT32" s="108"/>
      <c r="FU32" s="108"/>
      <c r="FV32" s="108"/>
      <c r="FW32" s="108"/>
      <c r="FX32" s="108"/>
      <c r="FY32" s="108"/>
      <c r="FZ32" s="108"/>
      <c r="GA32" s="108"/>
      <c r="GB32" s="108"/>
      <c r="GC32" s="108"/>
      <c r="GD32" s="108"/>
      <c r="GE32" s="108"/>
      <c r="GF32" s="108"/>
      <c r="GG32" s="108"/>
      <c r="GH32" s="108"/>
      <c r="GI32" s="108"/>
      <c r="GJ32" s="108"/>
      <c r="GK32" s="108"/>
      <c r="GL32" s="108"/>
      <c r="GM32" s="108"/>
      <c r="GN32" s="108"/>
      <c r="GO32" s="108"/>
      <c r="GP32" s="108"/>
      <c r="GQ32" s="108"/>
      <c r="GR32" s="108"/>
      <c r="GS32" s="108"/>
      <c r="GT32" s="108"/>
      <c r="GU32" s="108"/>
      <c r="GV32" s="108"/>
      <c r="GW32" s="108"/>
      <c r="GX32" s="108"/>
      <c r="GY32" s="108"/>
      <c r="GZ32" s="108"/>
      <c r="HA32" s="108"/>
      <c r="HB32" s="108"/>
      <c r="HC32" s="108"/>
      <c r="HD32" s="108"/>
      <c r="HE32" s="108"/>
      <c r="HF32" s="108"/>
      <c r="HG32" s="108"/>
      <c r="HH32" s="108"/>
      <c r="HI32" s="108"/>
      <c r="HJ32" s="108"/>
      <c r="HK32" s="108"/>
      <c r="HL32" s="108"/>
      <c r="HM32" s="108"/>
      <c r="HN32" s="108"/>
      <c r="HO32" s="108"/>
      <c r="HP32" s="108"/>
      <c r="HQ32" s="108"/>
      <c r="HR32" s="108"/>
      <c r="HS32" s="108"/>
      <c r="HT32" s="108"/>
      <c r="HU32" s="108"/>
      <c r="HV32" s="108"/>
      <c r="HW32" s="108"/>
      <c r="HX32" s="108"/>
      <c r="HY32" s="108"/>
      <c r="HZ32" s="108"/>
      <c r="IA32" s="108"/>
      <c r="IB32" s="108"/>
      <c r="IC32" s="108"/>
      <c r="ID32" s="108"/>
      <c r="IE32" s="108"/>
      <c r="IF32" s="108"/>
      <c r="IG32" s="108"/>
      <c r="IH32" s="108"/>
      <c r="II32" s="108"/>
      <c r="IJ32" s="108"/>
      <c r="IK32" s="108"/>
      <c r="IL32" s="108"/>
      <c r="IM32" s="108"/>
      <c r="IN32" s="108"/>
      <c r="IO32" s="108"/>
      <c r="IP32" s="108"/>
      <c r="IQ32" s="108"/>
      <c r="IR32" s="108"/>
      <c r="IS32" s="108"/>
      <c r="IT32" s="108"/>
      <c r="IU32" s="108"/>
      <c r="IV32" s="108"/>
      <c r="IW32" s="108"/>
      <c r="IX32" s="108"/>
      <c r="IY32" s="108"/>
      <c r="IZ32" s="108"/>
      <c r="JA32" s="108"/>
      <c r="JB32" s="108"/>
      <c r="JC32" s="108"/>
      <c r="JD32" s="108"/>
      <c r="JE32" s="108"/>
      <c r="JF32" s="108"/>
      <c r="JG32" s="108"/>
      <c r="JH32" s="108"/>
      <c r="JI32" s="108"/>
      <c r="JJ32" s="108"/>
      <c r="JK32" s="108"/>
      <c r="JL32" s="108"/>
      <c r="JM32" s="108"/>
      <c r="JN32" s="108"/>
      <c r="JO32" s="108"/>
      <c r="JP32" s="108"/>
      <c r="JQ32" s="108"/>
      <c r="JR32" s="108"/>
      <c r="JS32" s="108"/>
      <c r="JT32" s="108"/>
      <c r="JU32" s="108"/>
      <c r="JV32" s="108"/>
      <c r="JW32" s="108"/>
      <c r="JX32" s="108"/>
      <c r="JY32" s="108"/>
      <c r="JZ32" s="108"/>
      <c r="KA32" s="108"/>
      <c r="KB32" s="108"/>
      <c r="KC32" s="108"/>
      <c r="KD32" s="108"/>
      <c r="KE32" s="108"/>
      <c r="KF32" s="108"/>
      <c r="KG32" s="108"/>
      <c r="KH32" s="108"/>
      <c r="KI32" s="108"/>
      <c r="KJ32" s="108"/>
      <c r="KK32" s="108"/>
      <c r="KL32" s="108"/>
      <c r="KM32" s="108"/>
      <c r="KN32" s="108"/>
      <c r="KO32" s="108"/>
      <c r="KP32" s="108"/>
      <c r="KQ32" s="108"/>
      <c r="KR32" s="108"/>
      <c r="KS32" s="108"/>
      <c r="KT32" s="108"/>
      <c r="KU32" s="108"/>
      <c r="KV32" s="108"/>
      <c r="KW32" s="108"/>
      <c r="KX32" s="108"/>
      <c r="KY32" s="108"/>
      <c r="KZ32" s="108"/>
      <c r="LA32" s="108"/>
      <c r="LB32" s="108"/>
      <c r="LC32" s="108"/>
      <c r="LD32" s="108"/>
      <c r="LE32" s="108"/>
      <c r="LF32" s="108"/>
      <c r="LG32" s="108"/>
      <c r="LH32" s="108"/>
      <c r="LI32" s="108"/>
      <c r="LJ32" s="108"/>
      <c r="LK32" s="108"/>
      <c r="LL32" s="108"/>
      <c r="LM32" s="108"/>
      <c r="LN32" s="108"/>
      <c r="LO32" s="108"/>
      <c r="LP32" s="108"/>
      <c r="LQ32" s="108"/>
      <c r="LR32" s="108"/>
      <c r="LS32" s="108"/>
      <c r="LT32" s="108"/>
      <c r="LU32" s="108"/>
      <c r="LV32" s="108"/>
      <c r="LW32" s="108"/>
      <c r="LX32" s="108"/>
      <c r="LY32" s="108"/>
      <c r="LZ32" s="108"/>
      <c r="MA32" s="108"/>
      <c r="MB32" s="108"/>
      <c r="MC32" s="108"/>
      <c r="MD32" s="108"/>
      <c r="ME32" s="108"/>
      <c r="MF32" s="108"/>
      <c r="MG32" s="108"/>
      <c r="MH32" s="108"/>
      <c r="MI32" s="108"/>
      <c r="MJ32" s="108"/>
      <c r="MK32" s="108"/>
      <c r="ML32" s="108"/>
      <c r="MM32" s="108"/>
      <c r="MN32" s="108"/>
      <c r="MO32" s="108"/>
      <c r="MP32" s="108"/>
      <c r="MQ32" s="108"/>
      <c r="MR32" s="108"/>
      <c r="MS32" s="108"/>
      <c r="MT32" s="108"/>
      <c r="MU32" s="108"/>
      <c r="MV32" s="108"/>
      <c r="MW32" s="108"/>
      <c r="MX32" s="108"/>
      <c r="MY32" s="108"/>
      <c r="MZ32" s="108"/>
      <c r="NA32" s="108"/>
      <c r="NB32" s="108"/>
      <c r="NC32" s="108"/>
      <c r="ND32" s="108"/>
      <c r="NE32" s="108"/>
      <c r="NF32" s="108"/>
    </row>
    <row r="33" spans="1:370" s="3" customFormat="1" ht="33.75" customHeight="1">
      <c r="A33" s="74" t="s">
        <v>53</v>
      </c>
      <c r="B33" s="183">
        <f t="shared" ref="B33:B35" si="90">G33+L33+Q33+V33</f>
        <v>108</v>
      </c>
      <c r="C33" s="180">
        <f t="shared" ref="C33:C35" si="91">H33+M33+R33+W33</f>
        <v>81</v>
      </c>
      <c r="D33" s="181">
        <f t="shared" ref="D33:D34" si="92">I33+N33+S33+X33</f>
        <v>55.6</v>
      </c>
      <c r="E33" s="89">
        <f t="shared" ref="E33:E34" si="93">IF(B33=0,"",ROUND(D33/B33*100,1))</f>
        <v>51.5</v>
      </c>
      <c r="F33" s="62">
        <f t="shared" ref="F33:F34" si="94">IF(C33=0,"",ROUND(D33/C33*100,1))</f>
        <v>68.599999999999994</v>
      </c>
      <c r="G33" s="156">
        <v>108</v>
      </c>
      <c r="H33" s="161">
        <v>81</v>
      </c>
      <c r="I33" s="157">
        <v>55.6</v>
      </c>
      <c r="J33" s="63">
        <f t="shared" ref="J33:J34" si="95">IF(G33=0,"",ROUND(I33/G33*100,1))</f>
        <v>51.5</v>
      </c>
      <c r="K33" s="62">
        <f t="shared" ref="K33:K34" si="96">IF(H33=0,"",ROUND(I33/H33*100,1))</f>
        <v>68.599999999999994</v>
      </c>
      <c r="L33" s="156"/>
      <c r="M33" s="161"/>
      <c r="N33" s="161">
        <v>0</v>
      </c>
      <c r="O33" s="23" t="str">
        <f t="shared" ref="O33:O34" si="97">IF(L33=0,"",ROUND(N33/L33*100,1))</f>
        <v/>
      </c>
      <c r="P33" s="61" t="str">
        <f t="shared" ref="P33:P34" si="98">IF(M33=0,"",ROUND(N33/M33*100,1))</f>
        <v/>
      </c>
      <c r="Q33" s="156"/>
      <c r="R33" s="161"/>
      <c r="S33" s="161"/>
      <c r="T33" s="63" t="str">
        <f t="shared" ref="T33:T34" si="99">IF(Q33=0,"",ROUND(S33/Q33*100,1))</f>
        <v/>
      </c>
      <c r="U33" s="64" t="str">
        <f t="shared" ref="U33:U34" si="100">IF(R33=0,"",ROUND(S33/R33*100,1))</f>
        <v/>
      </c>
      <c r="V33" s="156"/>
      <c r="W33" s="161"/>
      <c r="X33" s="161"/>
      <c r="Y33" s="23" t="str">
        <f t="shared" ref="Y33:Y34" si="101">IF(V33=0,"",ROUND(X33/V33*100,1))</f>
        <v/>
      </c>
      <c r="Z33" s="118" t="str">
        <f t="shared" ref="Z33:Z34" si="102">IF(W33=0,"",ROUND(X33/W33*100,1))</f>
        <v/>
      </c>
      <c r="AA33" s="129"/>
      <c r="AB33" s="108"/>
      <c r="AC33" s="108"/>
      <c r="AD33" s="108"/>
      <c r="AE33" s="108"/>
      <c r="AF33" s="108"/>
      <c r="AG33" s="108"/>
      <c r="AH33" s="108"/>
      <c r="AI33" s="108"/>
      <c r="AJ33" s="108"/>
      <c r="AK33" s="108"/>
      <c r="AL33" s="108"/>
      <c r="AM33" s="108"/>
      <c r="AN33" s="108"/>
      <c r="AO33" s="108"/>
      <c r="AP33" s="108"/>
      <c r="AQ33" s="108"/>
      <c r="AR33" s="108"/>
      <c r="AS33" s="108"/>
      <c r="AT33" s="108"/>
      <c r="AU33" s="108"/>
      <c r="AV33" s="108"/>
      <c r="AW33" s="108"/>
      <c r="AX33" s="108"/>
      <c r="AY33" s="108"/>
      <c r="AZ33" s="108"/>
      <c r="BA33" s="108"/>
      <c r="BB33" s="108"/>
      <c r="BC33" s="108"/>
      <c r="BD33" s="108"/>
      <c r="BE33" s="108"/>
      <c r="BF33" s="108"/>
      <c r="BG33" s="108"/>
      <c r="BH33" s="108"/>
      <c r="BI33" s="108"/>
      <c r="BJ33" s="108"/>
      <c r="BK33" s="108"/>
      <c r="BL33" s="108"/>
      <c r="BM33" s="108"/>
      <c r="BN33" s="108"/>
      <c r="BO33" s="108"/>
      <c r="BP33" s="108"/>
      <c r="BQ33" s="108"/>
      <c r="BR33" s="108"/>
      <c r="BS33" s="108"/>
      <c r="BT33" s="108"/>
      <c r="BU33" s="108"/>
      <c r="BV33" s="108"/>
      <c r="BW33" s="108"/>
      <c r="BX33" s="108"/>
      <c r="BY33" s="108"/>
      <c r="BZ33" s="108"/>
      <c r="CA33" s="108"/>
      <c r="CB33" s="108"/>
      <c r="CC33" s="108"/>
      <c r="CD33" s="108"/>
      <c r="CE33" s="108"/>
      <c r="CF33" s="108"/>
      <c r="CG33" s="108"/>
      <c r="CH33" s="108"/>
      <c r="CI33" s="108"/>
      <c r="CJ33" s="108"/>
      <c r="CK33" s="108"/>
      <c r="CL33" s="108"/>
      <c r="CM33" s="108"/>
      <c r="CN33" s="108"/>
      <c r="CO33" s="108"/>
      <c r="CP33" s="108"/>
      <c r="CQ33" s="108"/>
      <c r="CR33" s="108"/>
      <c r="CS33" s="108"/>
      <c r="CT33" s="108"/>
      <c r="CU33" s="108"/>
      <c r="CV33" s="108"/>
      <c r="CW33" s="108"/>
      <c r="CX33" s="108"/>
      <c r="CY33" s="108"/>
      <c r="CZ33" s="108"/>
      <c r="DA33" s="108"/>
      <c r="DB33" s="108"/>
      <c r="DC33" s="108"/>
      <c r="DD33" s="108"/>
      <c r="DE33" s="108"/>
      <c r="DF33" s="108"/>
      <c r="DG33" s="108"/>
      <c r="DH33" s="108"/>
      <c r="DI33" s="108"/>
      <c r="DJ33" s="108"/>
      <c r="DK33" s="108"/>
      <c r="DL33" s="108"/>
      <c r="DM33" s="108"/>
      <c r="DN33" s="108"/>
      <c r="DO33" s="108"/>
      <c r="DP33" s="108"/>
      <c r="DQ33" s="108"/>
      <c r="DR33" s="108"/>
      <c r="DS33" s="108"/>
      <c r="DT33" s="108"/>
      <c r="DU33" s="108"/>
      <c r="DV33" s="108"/>
      <c r="DW33" s="108"/>
      <c r="DX33" s="108"/>
      <c r="DY33" s="108"/>
      <c r="DZ33" s="108"/>
      <c r="EA33" s="108"/>
      <c r="EB33" s="108"/>
      <c r="EC33" s="108"/>
      <c r="ED33" s="108"/>
      <c r="EE33" s="108"/>
      <c r="EF33" s="108"/>
      <c r="EG33" s="108"/>
      <c r="EH33" s="108"/>
      <c r="EI33" s="108"/>
      <c r="EJ33" s="108"/>
      <c r="EK33" s="108"/>
      <c r="EL33" s="108"/>
      <c r="EM33" s="108"/>
      <c r="EN33" s="108"/>
      <c r="EO33" s="108"/>
      <c r="EP33" s="108"/>
      <c r="EQ33" s="108"/>
      <c r="ER33" s="108"/>
      <c r="ES33" s="108"/>
      <c r="ET33" s="108"/>
      <c r="EU33" s="108"/>
      <c r="EV33" s="108"/>
      <c r="EW33" s="108"/>
      <c r="EX33" s="108"/>
      <c r="EY33" s="108"/>
      <c r="EZ33" s="108"/>
      <c r="FA33" s="108"/>
      <c r="FB33" s="108"/>
      <c r="FC33" s="108"/>
      <c r="FD33" s="108"/>
      <c r="FE33" s="108"/>
      <c r="FF33" s="108"/>
      <c r="FG33" s="108"/>
      <c r="FH33" s="108"/>
      <c r="FI33" s="108"/>
      <c r="FJ33" s="108"/>
      <c r="FK33" s="108"/>
      <c r="FL33" s="108"/>
      <c r="FM33" s="108"/>
      <c r="FN33" s="108"/>
      <c r="FO33" s="108"/>
      <c r="FP33" s="108"/>
      <c r="FQ33" s="108"/>
      <c r="FR33" s="108"/>
      <c r="FS33" s="108"/>
      <c r="FT33" s="108"/>
      <c r="FU33" s="108"/>
      <c r="FV33" s="108"/>
      <c r="FW33" s="108"/>
      <c r="FX33" s="108"/>
      <c r="FY33" s="108"/>
      <c r="FZ33" s="108"/>
      <c r="GA33" s="108"/>
      <c r="GB33" s="108"/>
      <c r="GC33" s="108"/>
      <c r="GD33" s="108"/>
      <c r="GE33" s="108"/>
      <c r="GF33" s="108"/>
      <c r="GG33" s="108"/>
      <c r="GH33" s="108"/>
      <c r="GI33" s="108"/>
      <c r="GJ33" s="108"/>
      <c r="GK33" s="108"/>
      <c r="GL33" s="108"/>
      <c r="GM33" s="108"/>
      <c r="GN33" s="108"/>
      <c r="GO33" s="108"/>
      <c r="GP33" s="108"/>
      <c r="GQ33" s="108"/>
      <c r="GR33" s="108"/>
      <c r="GS33" s="108"/>
      <c r="GT33" s="108"/>
      <c r="GU33" s="108"/>
      <c r="GV33" s="108"/>
      <c r="GW33" s="108"/>
      <c r="GX33" s="108"/>
      <c r="GY33" s="108"/>
      <c r="GZ33" s="108"/>
      <c r="HA33" s="108"/>
      <c r="HB33" s="108"/>
      <c r="HC33" s="108"/>
      <c r="HD33" s="108"/>
      <c r="HE33" s="108"/>
      <c r="HF33" s="108"/>
      <c r="HG33" s="108"/>
      <c r="HH33" s="108"/>
      <c r="HI33" s="108"/>
      <c r="HJ33" s="108"/>
      <c r="HK33" s="108"/>
      <c r="HL33" s="108"/>
      <c r="HM33" s="108"/>
      <c r="HN33" s="108"/>
      <c r="HO33" s="108"/>
      <c r="HP33" s="108"/>
      <c r="HQ33" s="108"/>
      <c r="HR33" s="108"/>
      <c r="HS33" s="108"/>
      <c r="HT33" s="108"/>
      <c r="HU33" s="108"/>
      <c r="HV33" s="108"/>
      <c r="HW33" s="108"/>
      <c r="HX33" s="108"/>
      <c r="HY33" s="108"/>
      <c r="HZ33" s="108"/>
      <c r="IA33" s="108"/>
      <c r="IB33" s="108"/>
      <c r="IC33" s="108"/>
      <c r="ID33" s="108"/>
      <c r="IE33" s="108"/>
      <c r="IF33" s="108"/>
      <c r="IG33" s="108"/>
      <c r="IH33" s="108"/>
      <c r="II33" s="108"/>
      <c r="IJ33" s="108"/>
      <c r="IK33" s="108"/>
      <c r="IL33" s="108"/>
      <c r="IM33" s="108"/>
      <c r="IN33" s="108"/>
      <c r="IO33" s="108"/>
      <c r="IP33" s="108"/>
      <c r="IQ33" s="108"/>
      <c r="IR33" s="108"/>
      <c r="IS33" s="108"/>
      <c r="IT33" s="108"/>
      <c r="IU33" s="108"/>
      <c r="IV33" s="108"/>
      <c r="IW33" s="108"/>
      <c r="IX33" s="108"/>
      <c r="IY33" s="108"/>
      <c r="IZ33" s="108"/>
      <c r="JA33" s="108"/>
      <c r="JB33" s="108"/>
      <c r="JC33" s="108"/>
      <c r="JD33" s="108"/>
      <c r="JE33" s="108"/>
      <c r="JF33" s="108"/>
      <c r="JG33" s="108"/>
      <c r="JH33" s="108"/>
      <c r="JI33" s="108"/>
      <c r="JJ33" s="108"/>
      <c r="JK33" s="108"/>
      <c r="JL33" s="108"/>
      <c r="JM33" s="108"/>
      <c r="JN33" s="108"/>
      <c r="JO33" s="108"/>
      <c r="JP33" s="108"/>
      <c r="JQ33" s="108"/>
      <c r="JR33" s="108"/>
      <c r="JS33" s="108"/>
      <c r="JT33" s="108"/>
      <c r="JU33" s="108"/>
      <c r="JV33" s="108"/>
      <c r="JW33" s="108"/>
      <c r="JX33" s="108"/>
      <c r="JY33" s="108"/>
      <c r="JZ33" s="108"/>
      <c r="KA33" s="108"/>
      <c r="KB33" s="108"/>
      <c r="KC33" s="108"/>
      <c r="KD33" s="108"/>
      <c r="KE33" s="108"/>
      <c r="KF33" s="108"/>
      <c r="KG33" s="108"/>
      <c r="KH33" s="108"/>
      <c r="KI33" s="108"/>
      <c r="KJ33" s="108"/>
      <c r="KK33" s="108"/>
      <c r="KL33" s="108"/>
      <c r="KM33" s="108"/>
      <c r="KN33" s="108"/>
      <c r="KO33" s="108"/>
      <c r="KP33" s="108"/>
      <c r="KQ33" s="108"/>
      <c r="KR33" s="108"/>
      <c r="KS33" s="108"/>
      <c r="KT33" s="108"/>
      <c r="KU33" s="108"/>
      <c r="KV33" s="108"/>
      <c r="KW33" s="108"/>
      <c r="KX33" s="108"/>
      <c r="KY33" s="108"/>
      <c r="KZ33" s="108"/>
      <c r="LA33" s="108"/>
      <c r="LB33" s="108"/>
      <c r="LC33" s="108"/>
      <c r="LD33" s="108"/>
      <c r="LE33" s="108"/>
      <c r="LF33" s="108"/>
      <c r="LG33" s="108"/>
      <c r="LH33" s="108"/>
      <c r="LI33" s="108"/>
      <c r="LJ33" s="108"/>
      <c r="LK33" s="108"/>
      <c r="LL33" s="108"/>
      <c r="LM33" s="108"/>
      <c r="LN33" s="108"/>
      <c r="LO33" s="108"/>
      <c r="LP33" s="108"/>
      <c r="LQ33" s="108"/>
      <c r="LR33" s="108"/>
      <c r="LS33" s="108"/>
      <c r="LT33" s="108"/>
      <c r="LU33" s="108"/>
      <c r="LV33" s="108"/>
      <c r="LW33" s="108"/>
      <c r="LX33" s="108"/>
      <c r="LY33" s="108"/>
      <c r="LZ33" s="108"/>
      <c r="MA33" s="108"/>
      <c r="MB33" s="108"/>
      <c r="MC33" s="108"/>
      <c r="MD33" s="108"/>
      <c r="ME33" s="108"/>
      <c r="MF33" s="108"/>
      <c r="MG33" s="108"/>
      <c r="MH33" s="108"/>
      <c r="MI33" s="108"/>
      <c r="MJ33" s="108"/>
      <c r="MK33" s="108"/>
      <c r="ML33" s="108"/>
      <c r="MM33" s="108"/>
      <c r="MN33" s="108"/>
      <c r="MO33" s="108"/>
      <c r="MP33" s="108"/>
      <c r="MQ33" s="108"/>
      <c r="MR33" s="108"/>
      <c r="MS33" s="108"/>
      <c r="MT33" s="108"/>
      <c r="MU33" s="108"/>
      <c r="MV33" s="108"/>
      <c r="MW33" s="108"/>
      <c r="MX33" s="108"/>
      <c r="MY33" s="108"/>
      <c r="MZ33" s="108"/>
      <c r="NA33" s="108"/>
      <c r="NB33" s="108"/>
      <c r="NC33" s="108"/>
      <c r="ND33" s="108"/>
      <c r="NE33" s="108"/>
      <c r="NF33" s="108"/>
    </row>
    <row r="34" spans="1:370" s="3" customFormat="1" ht="33" customHeight="1">
      <c r="A34" s="74" t="s">
        <v>54</v>
      </c>
      <c r="B34" s="183">
        <f t="shared" si="90"/>
        <v>6762</v>
      </c>
      <c r="C34" s="180">
        <f t="shared" si="91"/>
        <v>5644</v>
      </c>
      <c r="D34" s="181">
        <f t="shared" si="92"/>
        <v>6378</v>
      </c>
      <c r="E34" s="89">
        <f t="shared" si="93"/>
        <v>94.3</v>
      </c>
      <c r="F34" s="62">
        <f t="shared" si="94"/>
        <v>113</v>
      </c>
      <c r="G34" s="156">
        <v>1500</v>
      </c>
      <c r="H34" s="161">
        <v>1120</v>
      </c>
      <c r="I34" s="157">
        <v>1180.9000000000001</v>
      </c>
      <c r="J34" s="63">
        <f t="shared" si="95"/>
        <v>78.7</v>
      </c>
      <c r="K34" s="62">
        <f t="shared" si="96"/>
        <v>105.4</v>
      </c>
      <c r="L34" s="156">
        <v>3462</v>
      </c>
      <c r="M34" s="161">
        <v>3174</v>
      </c>
      <c r="N34" s="161">
        <v>3629.2</v>
      </c>
      <c r="O34" s="63">
        <f t="shared" si="97"/>
        <v>104.8</v>
      </c>
      <c r="P34" s="62">
        <f t="shared" si="98"/>
        <v>114.3</v>
      </c>
      <c r="Q34" s="156">
        <v>1800</v>
      </c>
      <c r="R34" s="161">
        <v>1350</v>
      </c>
      <c r="S34" s="161">
        <v>1567.9</v>
      </c>
      <c r="T34" s="63">
        <f t="shared" si="99"/>
        <v>87.1</v>
      </c>
      <c r="U34" s="64">
        <f t="shared" si="100"/>
        <v>116.1</v>
      </c>
      <c r="V34" s="156"/>
      <c r="W34" s="161"/>
      <c r="X34" s="161"/>
      <c r="Y34" s="23" t="str">
        <f t="shared" si="101"/>
        <v/>
      </c>
      <c r="Z34" s="118" t="str">
        <f t="shared" si="102"/>
        <v/>
      </c>
      <c r="AA34" s="129"/>
      <c r="AB34" s="108"/>
      <c r="AC34" s="108"/>
      <c r="AD34" s="108"/>
      <c r="AE34" s="108"/>
      <c r="AF34" s="108"/>
      <c r="AG34" s="108"/>
      <c r="AH34" s="108"/>
      <c r="AI34" s="108"/>
      <c r="AJ34" s="108"/>
      <c r="AK34" s="108"/>
      <c r="AL34" s="108"/>
      <c r="AM34" s="108"/>
      <c r="AN34" s="108"/>
      <c r="AO34" s="108"/>
      <c r="AP34" s="108"/>
      <c r="AQ34" s="108"/>
      <c r="AR34" s="108"/>
      <c r="AS34" s="108"/>
      <c r="AT34" s="108"/>
      <c r="AU34" s="108"/>
      <c r="AV34" s="108"/>
      <c r="AW34" s="108"/>
      <c r="AX34" s="108"/>
      <c r="AY34" s="108"/>
      <c r="AZ34" s="108"/>
      <c r="BA34" s="108"/>
      <c r="BB34" s="108"/>
      <c r="BC34" s="108"/>
      <c r="BD34" s="108"/>
      <c r="BE34" s="108"/>
      <c r="BF34" s="108"/>
      <c r="BG34" s="108"/>
      <c r="BH34" s="108"/>
      <c r="BI34" s="108"/>
      <c r="BJ34" s="108"/>
      <c r="BK34" s="108"/>
      <c r="BL34" s="108"/>
      <c r="BM34" s="108"/>
      <c r="BN34" s="108"/>
      <c r="BO34" s="108"/>
      <c r="BP34" s="108"/>
      <c r="BQ34" s="108"/>
      <c r="BR34" s="108"/>
      <c r="BS34" s="108"/>
      <c r="BT34" s="108"/>
      <c r="BU34" s="108"/>
      <c r="BV34" s="108"/>
      <c r="BW34" s="108"/>
      <c r="BX34" s="108"/>
      <c r="BY34" s="108"/>
      <c r="BZ34" s="108"/>
      <c r="CA34" s="108"/>
      <c r="CB34" s="108"/>
      <c r="CC34" s="108"/>
      <c r="CD34" s="108"/>
      <c r="CE34" s="108"/>
      <c r="CF34" s="108"/>
      <c r="CG34" s="108"/>
      <c r="CH34" s="108"/>
      <c r="CI34" s="108"/>
      <c r="CJ34" s="108"/>
      <c r="CK34" s="108"/>
      <c r="CL34" s="108"/>
      <c r="CM34" s="108"/>
      <c r="CN34" s="108"/>
      <c r="CO34" s="108"/>
      <c r="CP34" s="108"/>
      <c r="CQ34" s="108"/>
      <c r="CR34" s="108"/>
      <c r="CS34" s="108"/>
      <c r="CT34" s="108"/>
      <c r="CU34" s="108"/>
      <c r="CV34" s="108"/>
      <c r="CW34" s="108"/>
      <c r="CX34" s="108"/>
      <c r="CY34" s="108"/>
      <c r="CZ34" s="108"/>
      <c r="DA34" s="108"/>
      <c r="DB34" s="108"/>
      <c r="DC34" s="108"/>
      <c r="DD34" s="108"/>
      <c r="DE34" s="108"/>
      <c r="DF34" s="108"/>
      <c r="DG34" s="108"/>
      <c r="DH34" s="108"/>
      <c r="DI34" s="108"/>
      <c r="DJ34" s="108"/>
      <c r="DK34" s="108"/>
      <c r="DL34" s="108"/>
      <c r="DM34" s="108"/>
      <c r="DN34" s="108"/>
      <c r="DO34" s="108"/>
      <c r="DP34" s="108"/>
      <c r="DQ34" s="108"/>
      <c r="DR34" s="108"/>
      <c r="DS34" s="108"/>
      <c r="DT34" s="108"/>
      <c r="DU34" s="108"/>
      <c r="DV34" s="108"/>
      <c r="DW34" s="108"/>
      <c r="DX34" s="108"/>
      <c r="DY34" s="108"/>
      <c r="DZ34" s="108"/>
      <c r="EA34" s="108"/>
      <c r="EB34" s="108"/>
      <c r="EC34" s="108"/>
      <c r="ED34" s="108"/>
      <c r="EE34" s="108"/>
      <c r="EF34" s="108"/>
      <c r="EG34" s="108"/>
      <c r="EH34" s="108"/>
      <c r="EI34" s="108"/>
      <c r="EJ34" s="108"/>
      <c r="EK34" s="108"/>
      <c r="EL34" s="108"/>
      <c r="EM34" s="108"/>
      <c r="EN34" s="108"/>
      <c r="EO34" s="108"/>
      <c r="EP34" s="108"/>
      <c r="EQ34" s="108"/>
      <c r="ER34" s="108"/>
      <c r="ES34" s="108"/>
      <c r="ET34" s="108"/>
      <c r="EU34" s="108"/>
      <c r="EV34" s="108"/>
      <c r="EW34" s="108"/>
      <c r="EX34" s="108"/>
      <c r="EY34" s="108"/>
      <c r="EZ34" s="108"/>
      <c r="FA34" s="108"/>
      <c r="FB34" s="108"/>
      <c r="FC34" s="108"/>
      <c r="FD34" s="108"/>
      <c r="FE34" s="108"/>
      <c r="FF34" s="108"/>
      <c r="FG34" s="108"/>
      <c r="FH34" s="108"/>
      <c r="FI34" s="108"/>
      <c r="FJ34" s="108"/>
      <c r="FK34" s="108"/>
      <c r="FL34" s="108"/>
      <c r="FM34" s="108"/>
      <c r="FN34" s="108"/>
      <c r="FO34" s="108"/>
      <c r="FP34" s="108"/>
      <c r="FQ34" s="108"/>
      <c r="FR34" s="108"/>
      <c r="FS34" s="108"/>
      <c r="FT34" s="108"/>
      <c r="FU34" s="108"/>
      <c r="FV34" s="108"/>
      <c r="FW34" s="108"/>
      <c r="FX34" s="108"/>
      <c r="FY34" s="108"/>
      <c r="FZ34" s="108"/>
      <c r="GA34" s="108"/>
      <c r="GB34" s="108"/>
      <c r="GC34" s="108"/>
      <c r="GD34" s="108"/>
      <c r="GE34" s="108"/>
      <c r="GF34" s="108"/>
      <c r="GG34" s="108"/>
      <c r="GH34" s="108"/>
      <c r="GI34" s="108"/>
      <c r="GJ34" s="108"/>
      <c r="GK34" s="108"/>
      <c r="GL34" s="108"/>
      <c r="GM34" s="108"/>
      <c r="GN34" s="108"/>
      <c r="GO34" s="108"/>
      <c r="GP34" s="108"/>
      <c r="GQ34" s="108"/>
      <c r="GR34" s="108"/>
      <c r="GS34" s="108"/>
      <c r="GT34" s="108"/>
      <c r="GU34" s="108"/>
      <c r="GV34" s="108"/>
      <c r="GW34" s="108"/>
      <c r="GX34" s="108"/>
      <c r="GY34" s="108"/>
      <c r="GZ34" s="108"/>
      <c r="HA34" s="108"/>
      <c r="HB34" s="108"/>
      <c r="HC34" s="108"/>
      <c r="HD34" s="108"/>
      <c r="HE34" s="108"/>
      <c r="HF34" s="108"/>
      <c r="HG34" s="108"/>
      <c r="HH34" s="108"/>
      <c r="HI34" s="108"/>
      <c r="HJ34" s="108"/>
      <c r="HK34" s="108"/>
      <c r="HL34" s="108"/>
      <c r="HM34" s="108"/>
      <c r="HN34" s="108"/>
      <c r="HO34" s="108"/>
      <c r="HP34" s="108"/>
      <c r="HQ34" s="108"/>
      <c r="HR34" s="108"/>
      <c r="HS34" s="108"/>
      <c r="HT34" s="108"/>
      <c r="HU34" s="108"/>
      <c r="HV34" s="108"/>
      <c r="HW34" s="108"/>
      <c r="HX34" s="108"/>
      <c r="HY34" s="108"/>
      <c r="HZ34" s="108"/>
      <c r="IA34" s="108"/>
      <c r="IB34" s="108"/>
      <c r="IC34" s="108"/>
      <c r="ID34" s="108"/>
      <c r="IE34" s="108"/>
      <c r="IF34" s="108"/>
      <c r="IG34" s="108"/>
      <c r="IH34" s="108"/>
      <c r="II34" s="108"/>
      <c r="IJ34" s="108"/>
      <c r="IK34" s="108"/>
      <c r="IL34" s="108"/>
      <c r="IM34" s="108"/>
      <c r="IN34" s="108"/>
      <c r="IO34" s="108"/>
      <c r="IP34" s="108"/>
      <c r="IQ34" s="108"/>
      <c r="IR34" s="108"/>
      <c r="IS34" s="108"/>
      <c r="IT34" s="108"/>
      <c r="IU34" s="108"/>
      <c r="IV34" s="108"/>
      <c r="IW34" s="108"/>
      <c r="IX34" s="108"/>
      <c r="IY34" s="108"/>
      <c r="IZ34" s="108"/>
      <c r="JA34" s="108"/>
      <c r="JB34" s="108"/>
      <c r="JC34" s="108"/>
      <c r="JD34" s="108"/>
      <c r="JE34" s="108"/>
      <c r="JF34" s="108"/>
      <c r="JG34" s="108"/>
      <c r="JH34" s="108"/>
      <c r="JI34" s="108"/>
      <c r="JJ34" s="108"/>
      <c r="JK34" s="108"/>
      <c r="JL34" s="108"/>
      <c r="JM34" s="108"/>
      <c r="JN34" s="108"/>
      <c r="JO34" s="108"/>
      <c r="JP34" s="108"/>
      <c r="JQ34" s="108"/>
      <c r="JR34" s="108"/>
      <c r="JS34" s="108"/>
      <c r="JT34" s="108"/>
      <c r="JU34" s="108"/>
      <c r="JV34" s="108"/>
      <c r="JW34" s="108"/>
      <c r="JX34" s="108"/>
      <c r="JY34" s="108"/>
      <c r="JZ34" s="108"/>
      <c r="KA34" s="108"/>
      <c r="KB34" s="108"/>
      <c r="KC34" s="108"/>
      <c r="KD34" s="108"/>
      <c r="KE34" s="108"/>
      <c r="KF34" s="108"/>
      <c r="KG34" s="108"/>
      <c r="KH34" s="108"/>
      <c r="KI34" s="108"/>
      <c r="KJ34" s="108"/>
      <c r="KK34" s="108"/>
      <c r="KL34" s="108"/>
      <c r="KM34" s="108"/>
      <c r="KN34" s="108"/>
      <c r="KO34" s="108"/>
      <c r="KP34" s="108"/>
      <c r="KQ34" s="108"/>
      <c r="KR34" s="108"/>
      <c r="KS34" s="108"/>
      <c r="KT34" s="108"/>
      <c r="KU34" s="108"/>
      <c r="KV34" s="108"/>
      <c r="KW34" s="108"/>
      <c r="KX34" s="108"/>
      <c r="KY34" s="108"/>
      <c r="KZ34" s="108"/>
      <c r="LA34" s="108"/>
      <c r="LB34" s="108"/>
      <c r="LC34" s="108"/>
      <c r="LD34" s="108"/>
      <c r="LE34" s="108"/>
      <c r="LF34" s="108"/>
      <c r="LG34" s="108"/>
      <c r="LH34" s="108"/>
      <c r="LI34" s="108"/>
      <c r="LJ34" s="108"/>
      <c r="LK34" s="108"/>
      <c r="LL34" s="108"/>
      <c r="LM34" s="108"/>
      <c r="LN34" s="108"/>
      <c r="LO34" s="108"/>
      <c r="LP34" s="108"/>
      <c r="LQ34" s="108"/>
      <c r="LR34" s="108"/>
      <c r="LS34" s="108"/>
      <c r="LT34" s="108"/>
      <c r="LU34" s="108"/>
      <c r="LV34" s="108"/>
      <c r="LW34" s="108"/>
      <c r="LX34" s="108"/>
      <c r="LY34" s="108"/>
      <c r="LZ34" s="108"/>
      <c r="MA34" s="108"/>
      <c r="MB34" s="108"/>
      <c r="MC34" s="108"/>
      <c r="MD34" s="108"/>
      <c r="ME34" s="108"/>
      <c r="MF34" s="108"/>
      <c r="MG34" s="108"/>
      <c r="MH34" s="108"/>
      <c r="MI34" s="108"/>
      <c r="MJ34" s="108"/>
      <c r="MK34" s="108"/>
      <c r="ML34" s="108"/>
      <c r="MM34" s="108"/>
      <c r="MN34" s="108"/>
      <c r="MO34" s="108"/>
      <c r="MP34" s="108"/>
      <c r="MQ34" s="108"/>
      <c r="MR34" s="108"/>
      <c r="MS34" s="108"/>
      <c r="MT34" s="108"/>
      <c r="MU34" s="108"/>
      <c r="MV34" s="108"/>
      <c r="MW34" s="108"/>
      <c r="MX34" s="108"/>
      <c r="MY34" s="108"/>
      <c r="MZ34" s="108"/>
      <c r="NA34" s="108"/>
      <c r="NB34" s="108"/>
      <c r="NC34" s="108"/>
      <c r="ND34" s="108"/>
      <c r="NE34" s="108"/>
      <c r="NF34" s="108"/>
    </row>
    <row r="35" spans="1:370" s="3" customFormat="1" ht="27" customHeight="1">
      <c r="A35" s="74" t="s">
        <v>55</v>
      </c>
      <c r="B35" s="183">
        <f t="shared" si="90"/>
        <v>322.39999999999998</v>
      </c>
      <c r="C35" s="180">
        <f t="shared" si="91"/>
        <v>300.8</v>
      </c>
      <c r="D35" s="181">
        <f t="shared" si="29"/>
        <v>403</v>
      </c>
      <c r="E35" s="139">
        <f t="shared" si="30"/>
        <v>125</v>
      </c>
      <c r="F35" s="136">
        <f t="shared" si="31"/>
        <v>134</v>
      </c>
      <c r="G35" s="156">
        <v>0</v>
      </c>
      <c r="H35" s="161">
        <v>0</v>
      </c>
      <c r="I35" s="157">
        <v>19.899999999999999</v>
      </c>
      <c r="J35" s="63" t="str">
        <f t="shared" si="32"/>
        <v/>
      </c>
      <c r="K35" s="62" t="str">
        <f t="shared" si="33"/>
        <v/>
      </c>
      <c r="L35" s="156">
        <v>308.5</v>
      </c>
      <c r="M35" s="161">
        <v>290.3</v>
      </c>
      <c r="N35" s="161">
        <v>334.5</v>
      </c>
      <c r="O35" s="135">
        <f t="shared" si="34"/>
        <v>108.4</v>
      </c>
      <c r="P35" s="136">
        <f t="shared" si="35"/>
        <v>115.2</v>
      </c>
      <c r="Q35" s="156"/>
      <c r="R35" s="161"/>
      <c r="S35" s="161">
        <v>40.299999999999997</v>
      </c>
      <c r="T35" s="63" t="str">
        <f t="shared" si="36"/>
        <v/>
      </c>
      <c r="U35" s="64" t="str">
        <f t="shared" si="37"/>
        <v/>
      </c>
      <c r="V35" s="156">
        <v>13.9</v>
      </c>
      <c r="W35" s="161">
        <v>10.5</v>
      </c>
      <c r="X35" s="161">
        <v>8.3000000000000007</v>
      </c>
      <c r="Y35" s="63">
        <f t="shared" si="38"/>
        <v>59.7</v>
      </c>
      <c r="Z35" s="117">
        <f t="shared" si="39"/>
        <v>79</v>
      </c>
      <c r="AA35" s="129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  <c r="BM35" s="108"/>
      <c r="BN35" s="108"/>
      <c r="BO35" s="108"/>
      <c r="BP35" s="108"/>
      <c r="BQ35" s="108"/>
      <c r="BR35" s="108"/>
      <c r="BS35" s="108"/>
      <c r="BT35" s="108"/>
      <c r="BU35" s="108"/>
      <c r="BV35" s="108"/>
      <c r="BW35" s="108"/>
      <c r="BX35" s="108"/>
      <c r="BY35" s="108"/>
      <c r="BZ35" s="108"/>
      <c r="CA35" s="108"/>
      <c r="CB35" s="108"/>
      <c r="CC35" s="108"/>
      <c r="CD35" s="108"/>
      <c r="CE35" s="108"/>
      <c r="CF35" s="108"/>
      <c r="CG35" s="108"/>
      <c r="CH35" s="108"/>
      <c r="CI35" s="108"/>
      <c r="CJ35" s="108"/>
      <c r="CK35" s="108"/>
      <c r="CL35" s="108"/>
      <c r="CM35" s="108"/>
      <c r="CN35" s="108"/>
      <c r="CO35" s="108"/>
      <c r="CP35" s="108"/>
      <c r="CQ35" s="108"/>
      <c r="CR35" s="108"/>
      <c r="CS35" s="108"/>
      <c r="CT35" s="108"/>
      <c r="CU35" s="108"/>
      <c r="CV35" s="108"/>
      <c r="CW35" s="108"/>
      <c r="CX35" s="108"/>
      <c r="CY35" s="108"/>
      <c r="CZ35" s="108"/>
      <c r="DA35" s="108"/>
      <c r="DB35" s="108"/>
      <c r="DC35" s="108"/>
      <c r="DD35" s="108"/>
      <c r="DE35" s="108"/>
      <c r="DF35" s="108"/>
      <c r="DG35" s="108"/>
      <c r="DH35" s="108"/>
      <c r="DI35" s="108"/>
      <c r="DJ35" s="108"/>
      <c r="DK35" s="108"/>
      <c r="DL35" s="108"/>
      <c r="DM35" s="108"/>
      <c r="DN35" s="108"/>
      <c r="DO35" s="108"/>
      <c r="DP35" s="108"/>
      <c r="DQ35" s="108"/>
      <c r="DR35" s="108"/>
      <c r="DS35" s="108"/>
      <c r="DT35" s="108"/>
      <c r="DU35" s="108"/>
      <c r="DV35" s="108"/>
      <c r="DW35" s="108"/>
      <c r="DX35" s="108"/>
      <c r="DY35" s="108"/>
      <c r="DZ35" s="108"/>
      <c r="EA35" s="108"/>
      <c r="EB35" s="108"/>
      <c r="EC35" s="108"/>
      <c r="ED35" s="108"/>
      <c r="EE35" s="108"/>
      <c r="EF35" s="108"/>
      <c r="EG35" s="108"/>
      <c r="EH35" s="108"/>
      <c r="EI35" s="108"/>
      <c r="EJ35" s="108"/>
      <c r="EK35" s="108"/>
      <c r="EL35" s="108"/>
      <c r="EM35" s="108"/>
      <c r="EN35" s="108"/>
      <c r="EO35" s="108"/>
      <c r="EP35" s="108"/>
      <c r="EQ35" s="108"/>
      <c r="ER35" s="108"/>
      <c r="ES35" s="108"/>
      <c r="ET35" s="108"/>
      <c r="EU35" s="108"/>
      <c r="EV35" s="108"/>
      <c r="EW35" s="108"/>
      <c r="EX35" s="108"/>
      <c r="EY35" s="108"/>
      <c r="EZ35" s="108"/>
      <c r="FA35" s="108"/>
      <c r="FB35" s="108"/>
      <c r="FC35" s="108"/>
      <c r="FD35" s="108"/>
      <c r="FE35" s="108"/>
      <c r="FF35" s="108"/>
      <c r="FG35" s="108"/>
      <c r="FH35" s="108"/>
      <c r="FI35" s="108"/>
      <c r="FJ35" s="108"/>
      <c r="FK35" s="108"/>
      <c r="FL35" s="108"/>
      <c r="FM35" s="108"/>
      <c r="FN35" s="108"/>
      <c r="FO35" s="108"/>
      <c r="FP35" s="108"/>
      <c r="FQ35" s="108"/>
      <c r="FR35" s="108"/>
      <c r="FS35" s="108"/>
      <c r="FT35" s="108"/>
      <c r="FU35" s="108"/>
      <c r="FV35" s="108"/>
      <c r="FW35" s="108"/>
      <c r="FX35" s="108"/>
      <c r="FY35" s="108"/>
      <c r="FZ35" s="108"/>
      <c r="GA35" s="108"/>
      <c r="GB35" s="108"/>
      <c r="GC35" s="108"/>
      <c r="GD35" s="108"/>
      <c r="GE35" s="108"/>
      <c r="GF35" s="108"/>
      <c r="GG35" s="108"/>
      <c r="GH35" s="108"/>
      <c r="GI35" s="108"/>
      <c r="GJ35" s="108"/>
      <c r="GK35" s="108"/>
      <c r="GL35" s="108"/>
      <c r="GM35" s="108"/>
      <c r="GN35" s="108"/>
      <c r="GO35" s="108"/>
      <c r="GP35" s="108"/>
      <c r="GQ35" s="108"/>
      <c r="GR35" s="108"/>
      <c r="GS35" s="108"/>
      <c r="GT35" s="108"/>
      <c r="GU35" s="108"/>
      <c r="GV35" s="108"/>
      <c r="GW35" s="108"/>
      <c r="GX35" s="108"/>
      <c r="GY35" s="108"/>
      <c r="GZ35" s="108"/>
      <c r="HA35" s="108"/>
      <c r="HB35" s="108"/>
      <c r="HC35" s="108"/>
      <c r="HD35" s="108"/>
      <c r="HE35" s="108"/>
      <c r="HF35" s="108"/>
      <c r="HG35" s="108"/>
      <c r="HH35" s="108"/>
      <c r="HI35" s="108"/>
      <c r="HJ35" s="108"/>
      <c r="HK35" s="108"/>
      <c r="HL35" s="108"/>
      <c r="HM35" s="108"/>
      <c r="HN35" s="108"/>
      <c r="HO35" s="108"/>
      <c r="HP35" s="108"/>
      <c r="HQ35" s="108"/>
      <c r="HR35" s="108"/>
      <c r="HS35" s="108"/>
      <c r="HT35" s="108"/>
      <c r="HU35" s="108"/>
      <c r="HV35" s="108"/>
      <c r="HW35" s="108"/>
      <c r="HX35" s="108"/>
      <c r="HY35" s="108"/>
      <c r="HZ35" s="108"/>
      <c r="IA35" s="108"/>
      <c r="IB35" s="108"/>
      <c r="IC35" s="108"/>
      <c r="ID35" s="108"/>
      <c r="IE35" s="108"/>
      <c r="IF35" s="108"/>
      <c r="IG35" s="108"/>
      <c r="IH35" s="108"/>
      <c r="II35" s="108"/>
      <c r="IJ35" s="108"/>
      <c r="IK35" s="108"/>
      <c r="IL35" s="108"/>
      <c r="IM35" s="108"/>
      <c r="IN35" s="108"/>
      <c r="IO35" s="108"/>
      <c r="IP35" s="108"/>
      <c r="IQ35" s="108"/>
      <c r="IR35" s="108"/>
      <c r="IS35" s="108"/>
      <c r="IT35" s="108"/>
      <c r="IU35" s="108"/>
      <c r="IV35" s="108"/>
      <c r="IW35" s="108"/>
      <c r="IX35" s="108"/>
      <c r="IY35" s="108"/>
      <c r="IZ35" s="108"/>
      <c r="JA35" s="108"/>
      <c r="JB35" s="108"/>
      <c r="JC35" s="108"/>
      <c r="JD35" s="108"/>
      <c r="JE35" s="108"/>
      <c r="JF35" s="108"/>
      <c r="JG35" s="108"/>
      <c r="JH35" s="108"/>
      <c r="JI35" s="108"/>
      <c r="JJ35" s="108"/>
      <c r="JK35" s="108"/>
      <c r="JL35" s="108"/>
      <c r="JM35" s="108"/>
      <c r="JN35" s="108"/>
      <c r="JO35" s="108"/>
      <c r="JP35" s="108"/>
      <c r="JQ35" s="108"/>
      <c r="JR35" s="108"/>
      <c r="JS35" s="108"/>
      <c r="JT35" s="108"/>
      <c r="JU35" s="108"/>
      <c r="JV35" s="108"/>
      <c r="JW35" s="108"/>
      <c r="JX35" s="108"/>
      <c r="JY35" s="108"/>
      <c r="JZ35" s="108"/>
      <c r="KA35" s="108"/>
      <c r="KB35" s="108"/>
      <c r="KC35" s="108"/>
      <c r="KD35" s="108"/>
      <c r="KE35" s="108"/>
      <c r="KF35" s="108"/>
      <c r="KG35" s="108"/>
      <c r="KH35" s="108"/>
      <c r="KI35" s="108"/>
      <c r="KJ35" s="108"/>
      <c r="KK35" s="108"/>
      <c r="KL35" s="108"/>
      <c r="KM35" s="108"/>
      <c r="KN35" s="108"/>
      <c r="KO35" s="108"/>
      <c r="KP35" s="108"/>
      <c r="KQ35" s="108"/>
      <c r="KR35" s="108"/>
      <c r="KS35" s="108"/>
      <c r="KT35" s="108"/>
      <c r="KU35" s="108"/>
      <c r="KV35" s="108"/>
      <c r="KW35" s="108"/>
      <c r="KX35" s="108"/>
      <c r="KY35" s="108"/>
      <c r="KZ35" s="108"/>
      <c r="LA35" s="108"/>
      <c r="LB35" s="108"/>
      <c r="LC35" s="108"/>
      <c r="LD35" s="108"/>
      <c r="LE35" s="108"/>
      <c r="LF35" s="108"/>
      <c r="LG35" s="108"/>
      <c r="LH35" s="108"/>
      <c r="LI35" s="108"/>
      <c r="LJ35" s="108"/>
      <c r="LK35" s="108"/>
      <c r="LL35" s="108"/>
      <c r="LM35" s="108"/>
      <c r="LN35" s="108"/>
      <c r="LO35" s="108"/>
      <c r="LP35" s="108"/>
      <c r="LQ35" s="108"/>
      <c r="LR35" s="108"/>
      <c r="LS35" s="108"/>
      <c r="LT35" s="108"/>
      <c r="LU35" s="108"/>
      <c r="LV35" s="108"/>
      <c r="LW35" s="108"/>
      <c r="LX35" s="108"/>
      <c r="LY35" s="108"/>
      <c r="LZ35" s="108"/>
      <c r="MA35" s="108"/>
      <c r="MB35" s="108"/>
      <c r="MC35" s="108"/>
      <c r="MD35" s="108"/>
      <c r="ME35" s="108"/>
      <c r="MF35" s="108"/>
      <c r="MG35" s="108"/>
      <c r="MH35" s="108"/>
      <c r="MI35" s="108"/>
      <c r="MJ35" s="108"/>
      <c r="MK35" s="108"/>
      <c r="ML35" s="108"/>
      <c r="MM35" s="108"/>
      <c r="MN35" s="108"/>
      <c r="MO35" s="108"/>
      <c r="MP35" s="108"/>
      <c r="MQ35" s="108"/>
      <c r="MR35" s="108"/>
      <c r="MS35" s="108"/>
      <c r="MT35" s="108"/>
      <c r="MU35" s="108"/>
      <c r="MV35" s="108"/>
      <c r="MW35" s="108"/>
      <c r="MX35" s="108"/>
      <c r="MY35" s="108"/>
      <c r="MZ35" s="108"/>
      <c r="NA35" s="108"/>
      <c r="NB35" s="108"/>
      <c r="NC35" s="108"/>
      <c r="ND35" s="108"/>
      <c r="NE35" s="108"/>
      <c r="NF35" s="108"/>
    </row>
    <row r="36" spans="1:370" s="3" customFormat="1" ht="31.5" customHeight="1">
      <c r="A36" s="75" t="s">
        <v>8</v>
      </c>
      <c r="B36" s="182">
        <f t="shared" si="40"/>
        <v>890.6</v>
      </c>
      <c r="C36" s="184">
        <f t="shared" si="28"/>
        <v>703.6</v>
      </c>
      <c r="D36" s="185">
        <f t="shared" si="29"/>
        <v>597</v>
      </c>
      <c r="E36" s="140">
        <f t="shared" si="30"/>
        <v>67</v>
      </c>
      <c r="F36" s="138">
        <f t="shared" si="31"/>
        <v>84.8</v>
      </c>
      <c r="G36" s="158">
        <v>890.6</v>
      </c>
      <c r="H36" s="159">
        <v>703.6</v>
      </c>
      <c r="I36" s="160">
        <v>597</v>
      </c>
      <c r="J36" s="137">
        <f t="shared" si="32"/>
        <v>67</v>
      </c>
      <c r="K36" s="138">
        <f t="shared" si="33"/>
        <v>84.8</v>
      </c>
      <c r="L36" s="158"/>
      <c r="M36" s="159"/>
      <c r="N36" s="159">
        <v>0</v>
      </c>
      <c r="O36" s="23" t="str">
        <f t="shared" si="34"/>
        <v/>
      </c>
      <c r="P36" s="61" t="str">
        <f t="shared" si="35"/>
        <v/>
      </c>
      <c r="Q36" s="156"/>
      <c r="R36" s="161"/>
      <c r="S36" s="161">
        <v>0</v>
      </c>
      <c r="T36" s="63" t="str">
        <f t="shared" si="36"/>
        <v/>
      </c>
      <c r="U36" s="64" t="str">
        <f t="shared" si="37"/>
        <v/>
      </c>
      <c r="V36" s="158"/>
      <c r="W36" s="159"/>
      <c r="X36" s="159"/>
      <c r="Y36" s="23" t="str">
        <f t="shared" si="38"/>
        <v/>
      </c>
      <c r="Z36" s="118" t="str">
        <f t="shared" si="38"/>
        <v/>
      </c>
      <c r="AA36" s="129"/>
      <c r="AB36" s="108"/>
      <c r="AC36" s="108"/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  <c r="AN36" s="108"/>
      <c r="AO36" s="108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8"/>
      <c r="BQ36" s="108"/>
      <c r="BR36" s="108"/>
      <c r="BS36" s="108"/>
      <c r="BT36" s="108"/>
      <c r="BU36" s="108"/>
      <c r="BV36" s="108"/>
      <c r="BW36" s="108"/>
      <c r="BX36" s="108"/>
      <c r="BY36" s="108"/>
      <c r="BZ36" s="108"/>
      <c r="CA36" s="108"/>
      <c r="CB36" s="108"/>
      <c r="CC36" s="108"/>
      <c r="CD36" s="108"/>
      <c r="CE36" s="108"/>
      <c r="CF36" s="108"/>
      <c r="CG36" s="108"/>
      <c r="CH36" s="108"/>
      <c r="CI36" s="108"/>
      <c r="CJ36" s="108"/>
      <c r="CK36" s="108"/>
      <c r="CL36" s="108"/>
      <c r="CM36" s="108"/>
      <c r="CN36" s="108"/>
      <c r="CO36" s="108"/>
      <c r="CP36" s="108"/>
      <c r="CQ36" s="108"/>
      <c r="CR36" s="108"/>
      <c r="CS36" s="108"/>
      <c r="CT36" s="108"/>
      <c r="CU36" s="108"/>
      <c r="CV36" s="108"/>
      <c r="CW36" s="108"/>
      <c r="CX36" s="108"/>
      <c r="CY36" s="108"/>
      <c r="CZ36" s="108"/>
      <c r="DA36" s="108"/>
      <c r="DB36" s="108"/>
      <c r="DC36" s="108"/>
      <c r="DD36" s="108"/>
      <c r="DE36" s="108"/>
      <c r="DF36" s="108"/>
      <c r="DG36" s="108"/>
      <c r="DH36" s="108"/>
      <c r="DI36" s="108"/>
      <c r="DJ36" s="108"/>
      <c r="DK36" s="108"/>
      <c r="DL36" s="108"/>
      <c r="DM36" s="108"/>
      <c r="DN36" s="108"/>
      <c r="DO36" s="108"/>
      <c r="DP36" s="108"/>
      <c r="DQ36" s="108"/>
      <c r="DR36" s="108"/>
      <c r="DS36" s="108"/>
      <c r="DT36" s="108"/>
      <c r="DU36" s="108"/>
      <c r="DV36" s="108"/>
      <c r="DW36" s="108"/>
      <c r="DX36" s="108"/>
      <c r="DY36" s="108"/>
      <c r="DZ36" s="108"/>
      <c r="EA36" s="108"/>
      <c r="EB36" s="108"/>
      <c r="EC36" s="108"/>
      <c r="ED36" s="108"/>
      <c r="EE36" s="108"/>
      <c r="EF36" s="108"/>
      <c r="EG36" s="108"/>
      <c r="EH36" s="108"/>
      <c r="EI36" s="108"/>
      <c r="EJ36" s="108"/>
      <c r="EK36" s="108"/>
      <c r="EL36" s="108"/>
      <c r="EM36" s="108"/>
      <c r="EN36" s="108"/>
      <c r="EO36" s="108"/>
      <c r="EP36" s="108"/>
      <c r="EQ36" s="108"/>
      <c r="ER36" s="108"/>
      <c r="ES36" s="108"/>
      <c r="ET36" s="108"/>
      <c r="EU36" s="108"/>
      <c r="EV36" s="108"/>
      <c r="EW36" s="108"/>
      <c r="EX36" s="108"/>
      <c r="EY36" s="108"/>
      <c r="EZ36" s="108"/>
      <c r="FA36" s="108"/>
      <c r="FB36" s="108"/>
      <c r="FC36" s="108"/>
      <c r="FD36" s="108"/>
      <c r="FE36" s="108"/>
      <c r="FF36" s="108"/>
      <c r="FG36" s="108"/>
      <c r="FH36" s="108"/>
      <c r="FI36" s="108"/>
      <c r="FJ36" s="108"/>
      <c r="FK36" s="108"/>
      <c r="FL36" s="108"/>
      <c r="FM36" s="108"/>
      <c r="FN36" s="108"/>
      <c r="FO36" s="108"/>
      <c r="FP36" s="108"/>
      <c r="FQ36" s="108"/>
      <c r="FR36" s="108"/>
      <c r="FS36" s="108"/>
      <c r="FT36" s="108"/>
      <c r="FU36" s="108"/>
      <c r="FV36" s="108"/>
      <c r="FW36" s="108"/>
      <c r="FX36" s="108"/>
      <c r="FY36" s="108"/>
      <c r="FZ36" s="108"/>
      <c r="GA36" s="108"/>
      <c r="GB36" s="108"/>
      <c r="GC36" s="108"/>
      <c r="GD36" s="108"/>
      <c r="GE36" s="108"/>
      <c r="GF36" s="108"/>
      <c r="GG36" s="108"/>
      <c r="GH36" s="108"/>
      <c r="GI36" s="108"/>
      <c r="GJ36" s="108"/>
      <c r="GK36" s="108"/>
      <c r="GL36" s="108"/>
      <c r="GM36" s="108"/>
      <c r="GN36" s="108"/>
      <c r="GO36" s="108"/>
      <c r="GP36" s="108"/>
      <c r="GQ36" s="108"/>
      <c r="GR36" s="108"/>
      <c r="GS36" s="108"/>
      <c r="GT36" s="108"/>
      <c r="GU36" s="108"/>
      <c r="GV36" s="108"/>
      <c r="GW36" s="108"/>
      <c r="GX36" s="108"/>
      <c r="GY36" s="108"/>
      <c r="GZ36" s="108"/>
      <c r="HA36" s="108"/>
      <c r="HB36" s="108"/>
      <c r="HC36" s="108"/>
      <c r="HD36" s="108"/>
      <c r="HE36" s="108"/>
      <c r="HF36" s="108"/>
      <c r="HG36" s="108"/>
      <c r="HH36" s="108"/>
      <c r="HI36" s="108"/>
      <c r="HJ36" s="108"/>
      <c r="HK36" s="108"/>
      <c r="HL36" s="108"/>
      <c r="HM36" s="108"/>
      <c r="HN36" s="108"/>
      <c r="HO36" s="108"/>
      <c r="HP36" s="108"/>
      <c r="HQ36" s="108"/>
      <c r="HR36" s="108"/>
      <c r="HS36" s="108"/>
      <c r="HT36" s="108"/>
      <c r="HU36" s="108"/>
      <c r="HV36" s="108"/>
      <c r="HW36" s="108"/>
      <c r="HX36" s="108"/>
      <c r="HY36" s="108"/>
      <c r="HZ36" s="108"/>
      <c r="IA36" s="108"/>
      <c r="IB36" s="108"/>
      <c r="IC36" s="108"/>
      <c r="ID36" s="108"/>
      <c r="IE36" s="108"/>
      <c r="IF36" s="108"/>
      <c r="IG36" s="108"/>
      <c r="IH36" s="108"/>
      <c r="II36" s="108"/>
      <c r="IJ36" s="108"/>
      <c r="IK36" s="108"/>
      <c r="IL36" s="108"/>
      <c r="IM36" s="108"/>
      <c r="IN36" s="108"/>
      <c r="IO36" s="108"/>
      <c r="IP36" s="108"/>
      <c r="IQ36" s="108"/>
      <c r="IR36" s="108"/>
      <c r="IS36" s="108"/>
      <c r="IT36" s="108"/>
      <c r="IU36" s="108"/>
      <c r="IV36" s="108"/>
      <c r="IW36" s="108"/>
      <c r="IX36" s="108"/>
      <c r="IY36" s="108"/>
      <c r="IZ36" s="108"/>
      <c r="JA36" s="108"/>
      <c r="JB36" s="108"/>
      <c r="JC36" s="108"/>
      <c r="JD36" s="108"/>
      <c r="JE36" s="108"/>
      <c r="JF36" s="108"/>
      <c r="JG36" s="108"/>
      <c r="JH36" s="108"/>
      <c r="JI36" s="108"/>
      <c r="JJ36" s="108"/>
      <c r="JK36" s="108"/>
      <c r="JL36" s="108"/>
      <c r="JM36" s="108"/>
      <c r="JN36" s="108"/>
      <c r="JO36" s="108"/>
      <c r="JP36" s="108"/>
      <c r="JQ36" s="108"/>
      <c r="JR36" s="108"/>
      <c r="JS36" s="108"/>
      <c r="JT36" s="108"/>
      <c r="JU36" s="108"/>
      <c r="JV36" s="108"/>
      <c r="JW36" s="108"/>
      <c r="JX36" s="108"/>
      <c r="JY36" s="108"/>
      <c r="JZ36" s="108"/>
      <c r="KA36" s="108"/>
      <c r="KB36" s="108"/>
      <c r="KC36" s="108"/>
      <c r="KD36" s="108"/>
      <c r="KE36" s="108"/>
      <c r="KF36" s="108"/>
      <c r="KG36" s="108"/>
      <c r="KH36" s="108"/>
      <c r="KI36" s="108"/>
      <c r="KJ36" s="108"/>
      <c r="KK36" s="108"/>
      <c r="KL36" s="108"/>
      <c r="KM36" s="108"/>
      <c r="KN36" s="108"/>
      <c r="KO36" s="108"/>
      <c r="KP36" s="108"/>
      <c r="KQ36" s="108"/>
      <c r="KR36" s="108"/>
      <c r="KS36" s="108"/>
      <c r="KT36" s="108"/>
      <c r="KU36" s="108"/>
      <c r="KV36" s="108"/>
      <c r="KW36" s="108"/>
      <c r="KX36" s="108"/>
      <c r="KY36" s="108"/>
      <c r="KZ36" s="108"/>
      <c r="LA36" s="108"/>
      <c r="LB36" s="108"/>
      <c r="LC36" s="108"/>
      <c r="LD36" s="108"/>
      <c r="LE36" s="108"/>
      <c r="LF36" s="108"/>
      <c r="LG36" s="108"/>
      <c r="LH36" s="108"/>
      <c r="LI36" s="108"/>
      <c r="LJ36" s="108"/>
      <c r="LK36" s="108"/>
      <c r="LL36" s="108"/>
      <c r="LM36" s="108"/>
      <c r="LN36" s="108"/>
      <c r="LO36" s="108"/>
      <c r="LP36" s="108"/>
      <c r="LQ36" s="108"/>
      <c r="LR36" s="108"/>
      <c r="LS36" s="108"/>
      <c r="LT36" s="108"/>
      <c r="LU36" s="108"/>
      <c r="LV36" s="108"/>
      <c r="LW36" s="108"/>
      <c r="LX36" s="108"/>
      <c r="LY36" s="108"/>
      <c r="LZ36" s="108"/>
      <c r="MA36" s="108"/>
      <c r="MB36" s="108"/>
      <c r="MC36" s="108"/>
      <c r="MD36" s="108"/>
      <c r="ME36" s="108"/>
      <c r="MF36" s="108"/>
      <c r="MG36" s="108"/>
      <c r="MH36" s="108"/>
      <c r="MI36" s="108"/>
      <c r="MJ36" s="108"/>
      <c r="MK36" s="108"/>
      <c r="ML36" s="108"/>
      <c r="MM36" s="108"/>
      <c r="MN36" s="108"/>
      <c r="MO36" s="108"/>
      <c r="MP36" s="108"/>
      <c r="MQ36" s="108"/>
      <c r="MR36" s="108"/>
      <c r="MS36" s="108"/>
      <c r="MT36" s="108"/>
      <c r="MU36" s="108"/>
      <c r="MV36" s="108"/>
      <c r="MW36" s="108"/>
      <c r="MX36" s="108"/>
      <c r="MY36" s="108"/>
      <c r="MZ36" s="108"/>
      <c r="NA36" s="108"/>
      <c r="NB36" s="108"/>
      <c r="NC36" s="108"/>
      <c r="ND36" s="108"/>
      <c r="NE36" s="108"/>
      <c r="NF36" s="108"/>
    </row>
    <row r="37" spans="1:370" s="6" customFormat="1" ht="35.25" customHeight="1">
      <c r="A37" s="75" t="s">
        <v>44</v>
      </c>
      <c r="B37" s="182">
        <f t="shared" si="40"/>
        <v>25793</v>
      </c>
      <c r="C37" s="184">
        <f t="shared" si="28"/>
        <v>19277.900000000001</v>
      </c>
      <c r="D37" s="185">
        <f t="shared" si="29"/>
        <v>17569.100000000002</v>
      </c>
      <c r="E37" s="45">
        <f t="shared" ref="E37:E38" si="103">IF(B37=0,"",ROUND(D37/B37*100,1))</f>
        <v>68.099999999999994</v>
      </c>
      <c r="F37" s="61">
        <f t="shared" ref="F37:F38" si="104">IF(C37=0,"",ROUND(D37/C37*100,1))</f>
        <v>91.1</v>
      </c>
      <c r="G37" s="158">
        <f>SUM(G38:G39)</f>
        <v>23894</v>
      </c>
      <c r="H37" s="160">
        <f t="shared" ref="H37:I37" si="105">SUM(H38:H39)</f>
        <v>17712.400000000001</v>
      </c>
      <c r="I37" s="160">
        <f t="shared" si="105"/>
        <v>16010.2</v>
      </c>
      <c r="J37" s="23">
        <f t="shared" si="32"/>
        <v>67</v>
      </c>
      <c r="K37" s="61">
        <f t="shared" si="33"/>
        <v>90.4</v>
      </c>
      <c r="L37" s="158">
        <f t="shared" ref="L37:Q37" si="106">SUM(L38:L39)</f>
        <v>76.5</v>
      </c>
      <c r="M37" s="160">
        <f t="shared" si="106"/>
        <v>76.5</v>
      </c>
      <c r="N37" s="160">
        <f t="shared" si="106"/>
        <v>76.5</v>
      </c>
      <c r="O37" s="23">
        <f t="shared" si="34"/>
        <v>100</v>
      </c>
      <c r="P37" s="61">
        <f t="shared" si="35"/>
        <v>100</v>
      </c>
      <c r="Q37" s="158">
        <f t="shared" si="106"/>
        <v>1609</v>
      </c>
      <c r="R37" s="160">
        <f t="shared" ref="R37:S37" si="107">SUM(R38:R39)</f>
        <v>1275.5</v>
      </c>
      <c r="S37" s="160">
        <f t="shared" si="107"/>
        <v>1268.8999999999999</v>
      </c>
      <c r="T37" s="23">
        <f t="shared" si="36"/>
        <v>78.900000000000006</v>
      </c>
      <c r="U37" s="65">
        <f t="shared" si="37"/>
        <v>99.5</v>
      </c>
      <c r="V37" s="158">
        <f>SUM(V38:V39)</f>
        <v>213.5</v>
      </c>
      <c r="W37" s="160">
        <f t="shared" ref="W37:Z37" si="108">SUM(W38:W39)</f>
        <v>213.5</v>
      </c>
      <c r="X37" s="160">
        <f t="shared" si="108"/>
        <v>213.5</v>
      </c>
      <c r="Y37" s="23">
        <f t="shared" si="38"/>
        <v>100</v>
      </c>
      <c r="Z37" s="122">
        <f t="shared" si="108"/>
        <v>100</v>
      </c>
      <c r="AA37" s="130"/>
      <c r="AB37" s="109"/>
      <c r="AC37" s="109"/>
      <c r="AD37" s="109"/>
      <c r="AE37" s="109"/>
      <c r="AF37" s="109"/>
      <c r="AG37" s="109"/>
      <c r="AH37" s="109"/>
      <c r="AI37" s="109"/>
      <c r="AJ37" s="109"/>
      <c r="AK37" s="109"/>
      <c r="AL37" s="109"/>
      <c r="AM37" s="109"/>
      <c r="AN37" s="109"/>
      <c r="AO37" s="109"/>
      <c r="AP37" s="109"/>
      <c r="AQ37" s="109"/>
      <c r="AR37" s="109"/>
      <c r="AS37" s="109"/>
      <c r="AT37" s="109"/>
      <c r="AU37" s="109"/>
      <c r="AV37" s="109"/>
      <c r="AW37" s="109"/>
      <c r="AX37" s="109"/>
      <c r="AY37" s="109"/>
      <c r="AZ37" s="109"/>
      <c r="BA37" s="109"/>
      <c r="BB37" s="109"/>
      <c r="BC37" s="109"/>
      <c r="BD37" s="109"/>
      <c r="BE37" s="109"/>
      <c r="BF37" s="109"/>
      <c r="BG37" s="109"/>
      <c r="BH37" s="109"/>
      <c r="BI37" s="109"/>
      <c r="BJ37" s="109"/>
      <c r="BK37" s="109"/>
      <c r="BL37" s="109"/>
      <c r="BM37" s="109"/>
      <c r="BN37" s="109"/>
      <c r="BO37" s="109"/>
      <c r="BP37" s="109"/>
      <c r="BQ37" s="109"/>
      <c r="BR37" s="109"/>
      <c r="BS37" s="109"/>
      <c r="BT37" s="109"/>
      <c r="BU37" s="109"/>
      <c r="BV37" s="109"/>
      <c r="BW37" s="109"/>
      <c r="BX37" s="109"/>
      <c r="BY37" s="109"/>
      <c r="BZ37" s="109"/>
      <c r="CA37" s="109"/>
      <c r="CB37" s="109"/>
      <c r="CC37" s="109"/>
      <c r="CD37" s="109"/>
      <c r="CE37" s="109"/>
      <c r="CF37" s="109"/>
      <c r="CG37" s="109"/>
      <c r="CH37" s="109"/>
      <c r="CI37" s="109"/>
      <c r="CJ37" s="109"/>
      <c r="CK37" s="109"/>
      <c r="CL37" s="109"/>
      <c r="CM37" s="109"/>
      <c r="CN37" s="109"/>
      <c r="CO37" s="109"/>
      <c r="CP37" s="109"/>
      <c r="CQ37" s="109"/>
      <c r="CR37" s="109"/>
      <c r="CS37" s="109"/>
      <c r="CT37" s="109"/>
      <c r="CU37" s="109"/>
      <c r="CV37" s="109"/>
      <c r="CW37" s="109"/>
      <c r="CX37" s="109"/>
      <c r="CY37" s="109"/>
      <c r="CZ37" s="109"/>
      <c r="DA37" s="109"/>
      <c r="DB37" s="109"/>
      <c r="DC37" s="109"/>
      <c r="DD37" s="109"/>
      <c r="DE37" s="109"/>
      <c r="DF37" s="109"/>
      <c r="DG37" s="109"/>
      <c r="DH37" s="109"/>
      <c r="DI37" s="109"/>
      <c r="DJ37" s="109"/>
      <c r="DK37" s="109"/>
      <c r="DL37" s="109"/>
      <c r="DM37" s="109"/>
      <c r="DN37" s="109"/>
      <c r="DO37" s="109"/>
      <c r="DP37" s="109"/>
      <c r="DQ37" s="109"/>
      <c r="DR37" s="109"/>
      <c r="DS37" s="109"/>
      <c r="DT37" s="109"/>
      <c r="DU37" s="109"/>
      <c r="DV37" s="109"/>
      <c r="DW37" s="109"/>
      <c r="DX37" s="109"/>
      <c r="DY37" s="109"/>
      <c r="DZ37" s="109"/>
      <c r="EA37" s="109"/>
      <c r="EB37" s="109"/>
      <c r="EC37" s="109"/>
      <c r="ED37" s="109"/>
      <c r="EE37" s="109"/>
      <c r="EF37" s="109"/>
      <c r="EG37" s="109"/>
      <c r="EH37" s="109"/>
      <c r="EI37" s="109"/>
      <c r="EJ37" s="109"/>
      <c r="EK37" s="109"/>
      <c r="EL37" s="109"/>
      <c r="EM37" s="109"/>
      <c r="EN37" s="109"/>
      <c r="EO37" s="109"/>
      <c r="EP37" s="109"/>
      <c r="EQ37" s="109"/>
      <c r="ER37" s="109"/>
      <c r="ES37" s="109"/>
      <c r="ET37" s="109"/>
      <c r="EU37" s="109"/>
      <c r="EV37" s="109"/>
      <c r="EW37" s="109"/>
      <c r="EX37" s="109"/>
      <c r="EY37" s="109"/>
      <c r="EZ37" s="109"/>
      <c r="FA37" s="109"/>
      <c r="FB37" s="109"/>
      <c r="FC37" s="109"/>
      <c r="FD37" s="109"/>
      <c r="FE37" s="109"/>
      <c r="FF37" s="109"/>
      <c r="FG37" s="109"/>
      <c r="FH37" s="109"/>
      <c r="FI37" s="109"/>
      <c r="FJ37" s="109"/>
      <c r="FK37" s="109"/>
      <c r="FL37" s="109"/>
      <c r="FM37" s="109"/>
      <c r="FN37" s="109"/>
      <c r="FO37" s="109"/>
      <c r="FP37" s="109"/>
      <c r="FQ37" s="109"/>
      <c r="FR37" s="109"/>
      <c r="FS37" s="109"/>
      <c r="FT37" s="109"/>
      <c r="FU37" s="109"/>
      <c r="FV37" s="109"/>
      <c r="FW37" s="109"/>
      <c r="FX37" s="109"/>
      <c r="FY37" s="109"/>
      <c r="FZ37" s="109"/>
      <c r="GA37" s="109"/>
      <c r="GB37" s="109"/>
      <c r="GC37" s="109"/>
      <c r="GD37" s="109"/>
      <c r="GE37" s="109"/>
      <c r="GF37" s="109"/>
      <c r="GG37" s="109"/>
      <c r="GH37" s="109"/>
      <c r="GI37" s="109"/>
      <c r="GJ37" s="109"/>
      <c r="GK37" s="109"/>
      <c r="GL37" s="109"/>
      <c r="GM37" s="109"/>
      <c r="GN37" s="109"/>
      <c r="GO37" s="109"/>
      <c r="GP37" s="109"/>
      <c r="GQ37" s="109"/>
      <c r="GR37" s="109"/>
      <c r="GS37" s="109"/>
      <c r="GT37" s="109"/>
      <c r="GU37" s="109"/>
      <c r="GV37" s="109"/>
      <c r="GW37" s="109"/>
      <c r="GX37" s="109"/>
      <c r="GY37" s="109"/>
      <c r="GZ37" s="109"/>
      <c r="HA37" s="109"/>
      <c r="HB37" s="109"/>
      <c r="HC37" s="109"/>
      <c r="HD37" s="109"/>
      <c r="HE37" s="109"/>
      <c r="HF37" s="109"/>
      <c r="HG37" s="109"/>
      <c r="HH37" s="109"/>
      <c r="HI37" s="109"/>
      <c r="HJ37" s="109"/>
      <c r="HK37" s="109"/>
      <c r="HL37" s="109"/>
      <c r="HM37" s="109"/>
      <c r="HN37" s="109"/>
      <c r="HO37" s="109"/>
      <c r="HP37" s="109"/>
      <c r="HQ37" s="109"/>
      <c r="HR37" s="109"/>
      <c r="HS37" s="109"/>
      <c r="HT37" s="109"/>
      <c r="HU37" s="109"/>
      <c r="HV37" s="109"/>
      <c r="HW37" s="109"/>
      <c r="HX37" s="109"/>
      <c r="HY37" s="109"/>
      <c r="HZ37" s="109"/>
      <c r="IA37" s="109"/>
      <c r="IB37" s="109"/>
      <c r="IC37" s="109"/>
      <c r="ID37" s="109"/>
      <c r="IE37" s="109"/>
      <c r="IF37" s="109"/>
      <c r="IG37" s="109"/>
      <c r="IH37" s="109"/>
      <c r="II37" s="109"/>
      <c r="IJ37" s="109"/>
      <c r="IK37" s="109"/>
      <c r="IL37" s="109"/>
      <c r="IM37" s="109"/>
      <c r="IN37" s="109"/>
      <c r="IO37" s="109"/>
      <c r="IP37" s="109"/>
      <c r="IQ37" s="109"/>
      <c r="IR37" s="109"/>
      <c r="IS37" s="109"/>
      <c r="IT37" s="109"/>
      <c r="IU37" s="109"/>
      <c r="IV37" s="109"/>
      <c r="IW37" s="109"/>
      <c r="IX37" s="109"/>
      <c r="IY37" s="109"/>
      <c r="IZ37" s="109"/>
      <c r="JA37" s="109"/>
      <c r="JB37" s="109"/>
      <c r="JC37" s="109"/>
      <c r="JD37" s="109"/>
      <c r="JE37" s="109"/>
      <c r="JF37" s="109"/>
      <c r="JG37" s="109"/>
      <c r="JH37" s="109"/>
      <c r="JI37" s="109"/>
      <c r="JJ37" s="109"/>
      <c r="JK37" s="109"/>
      <c r="JL37" s="109"/>
      <c r="JM37" s="109"/>
      <c r="JN37" s="109"/>
      <c r="JO37" s="109"/>
      <c r="JP37" s="109"/>
      <c r="JQ37" s="109"/>
      <c r="JR37" s="109"/>
      <c r="JS37" s="109"/>
      <c r="JT37" s="109"/>
      <c r="JU37" s="109"/>
      <c r="JV37" s="109"/>
      <c r="JW37" s="109"/>
      <c r="JX37" s="109"/>
      <c r="JY37" s="109"/>
      <c r="JZ37" s="109"/>
      <c r="KA37" s="109"/>
      <c r="KB37" s="109"/>
      <c r="KC37" s="109"/>
      <c r="KD37" s="109"/>
      <c r="KE37" s="109"/>
      <c r="KF37" s="109"/>
      <c r="KG37" s="109"/>
      <c r="KH37" s="109"/>
      <c r="KI37" s="109"/>
      <c r="KJ37" s="109"/>
      <c r="KK37" s="109"/>
      <c r="KL37" s="109"/>
      <c r="KM37" s="109"/>
      <c r="KN37" s="109"/>
      <c r="KO37" s="109"/>
      <c r="KP37" s="109"/>
      <c r="KQ37" s="109"/>
      <c r="KR37" s="109"/>
      <c r="KS37" s="109"/>
      <c r="KT37" s="109"/>
      <c r="KU37" s="109"/>
      <c r="KV37" s="109"/>
      <c r="KW37" s="109"/>
      <c r="KX37" s="109"/>
      <c r="KY37" s="109"/>
      <c r="KZ37" s="109"/>
      <c r="LA37" s="109"/>
      <c r="LB37" s="109"/>
      <c r="LC37" s="109"/>
      <c r="LD37" s="109"/>
      <c r="LE37" s="109"/>
      <c r="LF37" s="109"/>
      <c r="LG37" s="109"/>
      <c r="LH37" s="109"/>
      <c r="LI37" s="109"/>
      <c r="LJ37" s="109"/>
      <c r="LK37" s="109"/>
      <c r="LL37" s="109"/>
      <c r="LM37" s="109"/>
      <c r="LN37" s="109"/>
      <c r="LO37" s="109"/>
      <c r="LP37" s="109"/>
      <c r="LQ37" s="109"/>
      <c r="LR37" s="109"/>
      <c r="LS37" s="109"/>
      <c r="LT37" s="109"/>
      <c r="LU37" s="109"/>
      <c r="LV37" s="109"/>
      <c r="LW37" s="109"/>
      <c r="LX37" s="109"/>
      <c r="LY37" s="109"/>
      <c r="LZ37" s="109"/>
      <c r="MA37" s="109"/>
      <c r="MB37" s="109"/>
      <c r="MC37" s="109"/>
      <c r="MD37" s="109"/>
      <c r="ME37" s="109"/>
      <c r="MF37" s="109"/>
      <c r="MG37" s="109"/>
      <c r="MH37" s="109"/>
      <c r="MI37" s="109"/>
      <c r="MJ37" s="109"/>
      <c r="MK37" s="109"/>
      <c r="ML37" s="109"/>
      <c r="MM37" s="109"/>
      <c r="MN37" s="109"/>
      <c r="MO37" s="109"/>
      <c r="MP37" s="109"/>
      <c r="MQ37" s="109"/>
      <c r="MR37" s="109"/>
      <c r="MS37" s="109"/>
      <c r="MT37" s="109"/>
      <c r="MU37" s="109"/>
      <c r="MV37" s="109"/>
      <c r="MW37" s="109"/>
      <c r="MX37" s="109"/>
      <c r="MY37" s="109"/>
      <c r="MZ37" s="109"/>
      <c r="NA37" s="109"/>
      <c r="NB37" s="109"/>
      <c r="NC37" s="109"/>
      <c r="ND37" s="109"/>
      <c r="NE37" s="109"/>
      <c r="NF37" s="109"/>
    </row>
    <row r="38" spans="1:370" s="52" customFormat="1" ht="26.25" customHeight="1">
      <c r="A38" s="74" t="s">
        <v>45</v>
      </c>
      <c r="B38" s="183">
        <f t="shared" si="40"/>
        <v>25503</v>
      </c>
      <c r="C38" s="180">
        <f t="shared" si="28"/>
        <v>18987.900000000001</v>
      </c>
      <c r="D38" s="186">
        <f t="shared" si="29"/>
        <v>17180.8</v>
      </c>
      <c r="E38" s="89">
        <f t="shared" si="103"/>
        <v>67.400000000000006</v>
      </c>
      <c r="F38" s="62">
        <f t="shared" si="104"/>
        <v>90.5</v>
      </c>
      <c r="G38" s="170">
        <v>23894</v>
      </c>
      <c r="H38" s="171">
        <v>17712.400000000001</v>
      </c>
      <c r="I38" s="172">
        <v>15950</v>
      </c>
      <c r="J38" s="63">
        <f t="shared" ref="J38" si="109">IF(G38=0,"",ROUND(I38/G38*100,1))</f>
        <v>66.8</v>
      </c>
      <c r="K38" s="62">
        <f t="shared" ref="K38" si="110">IF(H38=0,"",ROUND(I38/H38*100,1))</f>
        <v>90</v>
      </c>
      <c r="L38" s="170">
        <v>0</v>
      </c>
      <c r="M38" s="171">
        <v>0</v>
      </c>
      <c r="N38" s="171">
        <v>0</v>
      </c>
      <c r="O38" s="63" t="str">
        <f t="shared" ref="O38" si="111">IF(L38=0,"",ROUND(N38/L38*100,1))</f>
        <v/>
      </c>
      <c r="P38" s="62" t="str">
        <f t="shared" ref="P38" si="112">IF(M38=0,"",ROUND(N38/M38*100,1))</f>
        <v/>
      </c>
      <c r="Q38" s="170">
        <v>1609</v>
      </c>
      <c r="R38" s="171">
        <v>1275.5</v>
      </c>
      <c r="S38" s="194">
        <v>1230.8</v>
      </c>
      <c r="T38" s="63">
        <f t="shared" ref="T38" si="113">IF(Q38=0,"",ROUND(S38/Q38*100,1))</f>
        <v>76.5</v>
      </c>
      <c r="U38" s="64">
        <f t="shared" si="37"/>
        <v>96.5</v>
      </c>
      <c r="V38" s="170"/>
      <c r="W38" s="171"/>
      <c r="X38" s="171"/>
      <c r="Y38" s="63" t="str">
        <f t="shared" ref="Y38" si="114">IF(V38=0,"",ROUND(X38/V38*100,1))</f>
        <v/>
      </c>
      <c r="Z38" s="117" t="str">
        <f t="shared" ref="Z38" si="115">IF(W38=0,"",ROUND(X38/W38*100,1))</f>
        <v/>
      </c>
      <c r="AA38" s="131"/>
      <c r="AB38" s="110"/>
      <c r="AC38" s="110"/>
      <c r="AD38" s="110"/>
      <c r="AE38" s="110"/>
      <c r="AF38" s="110"/>
      <c r="AG38" s="110"/>
      <c r="AH38" s="110"/>
      <c r="AI38" s="110"/>
      <c r="AJ38" s="110"/>
      <c r="AK38" s="110"/>
      <c r="AL38" s="110"/>
      <c r="AM38" s="110"/>
      <c r="AN38" s="110"/>
      <c r="AO38" s="110"/>
      <c r="AP38" s="110"/>
      <c r="AQ38" s="110"/>
      <c r="AR38" s="110"/>
      <c r="AS38" s="110"/>
      <c r="AT38" s="110"/>
      <c r="AU38" s="110"/>
      <c r="AV38" s="110"/>
      <c r="AW38" s="110"/>
      <c r="AX38" s="110"/>
      <c r="AY38" s="110"/>
      <c r="AZ38" s="110"/>
      <c r="BA38" s="110"/>
      <c r="BB38" s="110"/>
      <c r="BC38" s="110"/>
      <c r="BD38" s="110"/>
      <c r="BE38" s="110"/>
      <c r="BF38" s="110"/>
      <c r="BG38" s="110"/>
      <c r="BH38" s="110"/>
      <c r="BI38" s="110"/>
      <c r="BJ38" s="110"/>
      <c r="BK38" s="110"/>
      <c r="BL38" s="110"/>
      <c r="BM38" s="110"/>
      <c r="BN38" s="110"/>
      <c r="BO38" s="110"/>
      <c r="BP38" s="110"/>
      <c r="BQ38" s="110"/>
      <c r="BR38" s="110"/>
      <c r="BS38" s="110"/>
      <c r="BT38" s="110"/>
      <c r="BU38" s="110"/>
      <c r="BV38" s="110"/>
      <c r="BW38" s="110"/>
      <c r="BX38" s="110"/>
      <c r="BY38" s="110"/>
      <c r="BZ38" s="110"/>
      <c r="CA38" s="110"/>
      <c r="CB38" s="110"/>
      <c r="CC38" s="110"/>
      <c r="CD38" s="110"/>
      <c r="CE38" s="110"/>
      <c r="CF38" s="110"/>
      <c r="CG38" s="110"/>
      <c r="CH38" s="110"/>
      <c r="CI38" s="110"/>
      <c r="CJ38" s="110"/>
      <c r="CK38" s="110"/>
      <c r="CL38" s="110"/>
      <c r="CM38" s="110"/>
      <c r="CN38" s="110"/>
      <c r="CO38" s="110"/>
      <c r="CP38" s="110"/>
      <c r="CQ38" s="110"/>
      <c r="CR38" s="110"/>
      <c r="CS38" s="110"/>
      <c r="CT38" s="110"/>
      <c r="CU38" s="110"/>
      <c r="CV38" s="110"/>
      <c r="CW38" s="110"/>
      <c r="CX38" s="110"/>
      <c r="CY38" s="110"/>
      <c r="CZ38" s="110"/>
      <c r="DA38" s="110"/>
      <c r="DB38" s="110"/>
      <c r="DC38" s="110"/>
      <c r="DD38" s="110"/>
      <c r="DE38" s="110"/>
      <c r="DF38" s="110"/>
      <c r="DG38" s="110"/>
      <c r="DH38" s="110"/>
      <c r="DI38" s="110"/>
      <c r="DJ38" s="110"/>
      <c r="DK38" s="110"/>
      <c r="DL38" s="110"/>
      <c r="DM38" s="110"/>
      <c r="DN38" s="110"/>
      <c r="DO38" s="110"/>
      <c r="DP38" s="110"/>
      <c r="DQ38" s="110"/>
      <c r="DR38" s="110"/>
      <c r="DS38" s="110"/>
      <c r="DT38" s="110"/>
      <c r="DU38" s="110"/>
      <c r="DV38" s="110"/>
      <c r="DW38" s="110"/>
      <c r="DX38" s="110"/>
      <c r="DY38" s="110"/>
      <c r="DZ38" s="110"/>
      <c r="EA38" s="110"/>
      <c r="EB38" s="110"/>
      <c r="EC38" s="110"/>
      <c r="ED38" s="110"/>
      <c r="EE38" s="110"/>
      <c r="EF38" s="110"/>
      <c r="EG38" s="110"/>
      <c r="EH38" s="110"/>
      <c r="EI38" s="110"/>
      <c r="EJ38" s="110"/>
      <c r="EK38" s="110"/>
      <c r="EL38" s="110"/>
      <c r="EM38" s="110"/>
      <c r="EN38" s="110"/>
      <c r="EO38" s="110"/>
      <c r="EP38" s="110"/>
      <c r="EQ38" s="110"/>
      <c r="ER38" s="110"/>
      <c r="ES38" s="110"/>
      <c r="ET38" s="110"/>
      <c r="EU38" s="110"/>
      <c r="EV38" s="110"/>
      <c r="EW38" s="110"/>
      <c r="EX38" s="110"/>
      <c r="EY38" s="110"/>
      <c r="EZ38" s="110"/>
      <c r="FA38" s="110"/>
      <c r="FB38" s="110"/>
      <c r="FC38" s="110"/>
      <c r="FD38" s="110"/>
      <c r="FE38" s="110"/>
      <c r="FF38" s="110"/>
      <c r="FG38" s="110"/>
      <c r="FH38" s="110"/>
      <c r="FI38" s="110"/>
      <c r="FJ38" s="110"/>
      <c r="FK38" s="110"/>
      <c r="FL38" s="110"/>
      <c r="FM38" s="110"/>
      <c r="FN38" s="110"/>
      <c r="FO38" s="110"/>
      <c r="FP38" s="110"/>
      <c r="FQ38" s="110"/>
      <c r="FR38" s="110"/>
      <c r="FS38" s="110"/>
      <c r="FT38" s="110"/>
      <c r="FU38" s="110"/>
      <c r="FV38" s="110"/>
      <c r="FW38" s="110"/>
      <c r="FX38" s="110"/>
      <c r="FY38" s="110"/>
      <c r="FZ38" s="110"/>
      <c r="GA38" s="110"/>
      <c r="GB38" s="110"/>
      <c r="GC38" s="110"/>
      <c r="GD38" s="110"/>
      <c r="GE38" s="110"/>
      <c r="GF38" s="110"/>
      <c r="GG38" s="110"/>
      <c r="GH38" s="110"/>
      <c r="GI38" s="110"/>
      <c r="GJ38" s="110"/>
      <c r="GK38" s="110"/>
      <c r="GL38" s="110"/>
      <c r="GM38" s="110"/>
      <c r="GN38" s="110"/>
      <c r="GO38" s="110"/>
      <c r="GP38" s="110"/>
      <c r="GQ38" s="110"/>
      <c r="GR38" s="110"/>
      <c r="GS38" s="110"/>
      <c r="GT38" s="110"/>
      <c r="GU38" s="110"/>
      <c r="GV38" s="110"/>
      <c r="GW38" s="110"/>
      <c r="GX38" s="110"/>
      <c r="GY38" s="110"/>
      <c r="GZ38" s="110"/>
      <c r="HA38" s="110"/>
      <c r="HB38" s="110"/>
      <c r="HC38" s="110"/>
      <c r="HD38" s="110"/>
      <c r="HE38" s="110"/>
      <c r="HF38" s="110"/>
      <c r="HG38" s="110"/>
      <c r="HH38" s="110"/>
      <c r="HI38" s="110"/>
      <c r="HJ38" s="110"/>
      <c r="HK38" s="110"/>
      <c r="HL38" s="110"/>
      <c r="HM38" s="110"/>
      <c r="HN38" s="110"/>
      <c r="HO38" s="110"/>
      <c r="HP38" s="110"/>
      <c r="HQ38" s="110"/>
      <c r="HR38" s="110"/>
      <c r="HS38" s="110"/>
      <c r="HT38" s="110"/>
      <c r="HU38" s="110"/>
      <c r="HV38" s="110"/>
      <c r="HW38" s="110"/>
      <c r="HX38" s="110"/>
      <c r="HY38" s="110"/>
      <c r="HZ38" s="110"/>
      <c r="IA38" s="110"/>
      <c r="IB38" s="110"/>
      <c r="IC38" s="110"/>
      <c r="ID38" s="110"/>
      <c r="IE38" s="110"/>
      <c r="IF38" s="110"/>
      <c r="IG38" s="110"/>
      <c r="IH38" s="110"/>
      <c r="II38" s="110"/>
      <c r="IJ38" s="110"/>
      <c r="IK38" s="110"/>
      <c r="IL38" s="110"/>
      <c r="IM38" s="110"/>
      <c r="IN38" s="110"/>
      <c r="IO38" s="110"/>
      <c r="IP38" s="110"/>
      <c r="IQ38" s="110"/>
      <c r="IR38" s="110"/>
      <c r="IS38" s="110"/>
      <c r="IT38" s="110"/>
      <c r="IU38" s="110"/>
      <c r="IV38" s="110"/>
      <c r="IW38" s="110"/>
      <c r="IX38" s="110"/>
      <c r="IY38" s="110"/>
      <c r="IZ38" s="110"/>
      <c r="JA38" s="110"/>
      <c r="JB38" s="110"/>
      <c r="JC38" s="110"/>
      <c r="JD38" s="110"/>
      <c r="JE38" s="110"/>
      <c r="JF38" s="110"/>
      <c r="JG38" s="110"/>
      <c r="JH38" s="110"/>
      <c r="JI38" s="110"/>
      <c r="JJ38" s="110"/>
      <c r="JK38" s="110"/>
      <c r="JL38" s="110"/>
      <c r="JM38" s="110"/>
      <c r="JN38" s="110"/>
      <c r="JO38" s="110"/>
      <c r="JP38" s="110"/>
      <c r="JQ38" s="110"/>
      <c r="JR38" s="110"/>
      <c r="JS38" s="110"/>
      <c r="JT38" s="110"/>
      <c r="JU38" s="110"/>
      <c r="JV38" s="110"/>
      <c r="JW38" s="110"/>
      <c r="JX38" s="110"/>
      <c r="JY38" s="110"/>
      <c r="JZ38" s="110"/>
      <c r="KA38" s="110"/>
      <c r="KB38" s="110"/>
      <c r="KC38" s="110"/>
      <c r="KD38" s="110"/>
      <c r="KE38" s="110"/>
      <c r="KF38" s="110"/>
      <c r="KG38" s="110"/>
      <c r="KH38" s="110"/>
      <c r="KI38" s="110"/>
      <c r="KJ38" s="110"/>
      <c r="KK38" s="110"/>
      <c r="KL38" s="110"/>
      <c r="KM38" s="110"/>
      <c r="KN38" s="110"/>
      <c r="KO38" s="110"/>
      <c r="KP38" s="110"/>
      <c r="KQ38" s="110"/>
      <c r="KR38" s="110"/>
      <c r="KS38" s="110"/>
      <c r="KT38" s="110"/>
      <c r="KU38" s="110"/>
      <c r="KV38" s="110"/>
      <c r="KW38" s="110"/>
      <c r="KX38" s="110"/>
      <c r="KY38" s="110"/>
      <c r="KZ38" s="110"/>
      <c r="LA38" s="110"/>
      <c r="LB38" s="110"/>
      <c r="LC38" s="110"/>
      <c r="LD38" s="110"/>
      <c r="LE38" s="110"/>
      <c r="LF38" s="110"/>
      <c r="LG38" s="110"/>
      <c r="LH38" s="110"/>
      <c r="LI38" s="110"/>
      <c r="LJ38" s="110"/>
      <c r="LK38" s="110"/>
      <c r="LL38" s="110"/>
      <c r="LM38" s="110"/>
      <c r="LN38" s="110"/>
      <c r="LO38" s="110"/>
      <c r="LP38" s="110"/>
      <c r="LQ38" s="110"/>
      <c r="LR38" s="110"/>
      <c r="LS38" s="110"/>
      <c r="LT38" s="110"/>
      <c r="LU38" s="110"/>
      <c r="LV38" s="110"/>
      <c r="LW38" s="110"/>
      <c r="LX38" s="110"/>
      <c r="LY38" s="110"/>
      <c r="LZ38" s="110"/>
      <c r="MA38" s="110"/>
      <c r="MB38" s="110"/>
      <c r="MC38" s="110"/>
      <c r="MD38" s="110"/>
      <c r="ME38" s="110"/>
      <c r="MF38" s="110"/>
      <c r="MG38" s="110"/>
      <c r="MH38" s="110"/>
      <c r="MI38" s="110"/>
      <c r="MJ38" s="110"/>
      <c r="MK38" s="110"/>
      <c r="ML38" s="110"/>
      <c r="MM38" s="110"/>
      <c r="MN38" s="110"/>
      <c r="MO38" s="110"/>
      <c r="MP38" s="110"/>
      <c r="MQ38" s="110"/>
      <c r="MR38" s="110"/>
      <c r="MS38" s="110"/>
      <c r="MT38" s="110"/>
      <c r="MU38" s="110"/>
      <c r="MV38" s="110"/>
      <c r="MW38" s="110"/>
      <c r="MX38" s="110"/>
      <c r="MY38" s="110"/>
      <c r="MZ38" s="110"/>
      <c r="NA38" s="110"/>
      <c r="NB38" s="110"/>
      <c r="NC38" s="110"/>
      <c r="ND38" s="110"/>
      <c r="NE38" s="110"/>
      <c r="NF38" s="110"/>
    </row>
    <row r="39" spans="1:370" s="52" customFormat="1" ht="27" customHeight="1">
      <c r="A39" s="74" t="s">
        <v>46</v>
      </c>
      <c r="B39" s="183">
        <f t="shared" ref="B39:D43" si="116">G39+L39+Q39+V39</f>
        <v>290</v>
      </c>
      <c r="C39" s="180">
        <f t="shared" si="116"/>
        <v>290</v>
      </c>
      <c r="D39" s="186">
        <f t="shared" si="116"/>
        <v>388.29999999999995</v>
      </c>
      <c r="E39" s="89">
        <f t="shared" si="30"/>
        <v>133.9</v>
      </c>
      <c r="F39" s="62">
        <f t="shared" si="31"/>
        <v>133.9</v>
      </c>
      <c r="G39" s="170"/>
      <c r="H39" s="171"/>
      <c r="I39" s="172">
        <v>60.2</v>
      </c>
      <c r="J39" s="63" t="str">
        <f t="shared" si="32"/>
        <v/>
      </c>
      <c r="K39" s="62" t="str">
        <f t="shared" si="33"/>
        <v/>
      </c>
      <c r="L39" s="170">
        <v>76.5</v>
      </c>
      <c r="M39" s="171">
        <v>76.5</v>
      </c>
      <c r="N39" s="171">
        <v>76.5</v>
      </c>
      <c r="O39" s="63">
        <f t="shared" si="34"/>
        <v>100</v>
      </c>
      <c r="P39" s="62">
        <f t="shared" si="35"/>
        <v>100</v>
      </c>
      <c r="Q39" s="170"/>
      <c r="R39" s="171"/>
      <c r="S39" s="171">
        <v>38.1</v>
      </c>
      <c r="T39" s="63" t="str">
        <f t="shared" si="36"/>
        <v/>
      </c>
      <c r="U39" s="64" t="str">
        <f t="shared" si="37"/>
        <v/>
      </c>
      <c r="V39" s="170">
        <v>213.5</v>
      </c>
      <c r="W39" s="171">
        <v>213.5</v>
      </c>
      <c r="X39" s="171">
        <v>213.5</v>
      </c>
      <c r="Y39" s="63">
        <f t="shared" si="38"/>
        <v>100</v>
      </c>
      <c r="Z39" s="117">
        <f t="shared" si="39"/>
        <v>100</v>
      </c>
      <c r="AA39" s="131"/>
      <c r="AB39" s="110"/>
      <c r="AC39" s="110"/>
      <c r="AD39" s="110"/>
      <c r="AE39" s="110"/>
      <c r="AF39" s="110"/>
      <c r="AG39" s="110"/>
      <c r="AH39" s="110"/>
      <c r="AI39" s="110"/>
      <c r="AJ39" s="110"/>
      <c r="AK39" s="110"/>
      <c r="AL39" s="110"/>
      <c r="AM39" s="110"/>
      <c r="AN39" s="110"/>
      <c r="AO39" s="110"/>
      <c r="AP39" s="110"/>
      <c r="AQ39" s="110"/>
      <c r="AR39" s="110"/>
      <c r="AS39" s="110"/>
      <c r="AT39" s="110"/>
      <c r="AU39" s="110"/>
      <c r="AV39" s="110"/>
      <c r="AW39" s="110"/>
      <c r="AX39" s="110"/>
      <c r="AY39" s="110"/>
      <c r="AZ39" s="110"/>
      <c r="BA39" s="110"/>
      <c r="BB39" s="110"/>
      <c r="BC39" s="110"/>
      <c r="BD39" s="110"/>
      <c r="BE39" s="110"/>
      <c r="BF39" s="110"/>
      <c r="BG39" s="110"/>
      <c r="BH39" s="110"/>
      <c r="BI39" s="110"/>
      <c r="BJ39" s="110"/>
      <c r="BK39" s="110"/>
      <c r="BL39" s="110"/>
      <c r="BM39" s="110"/>
      <c r="BN39" s="110"/>
      <c r="BO39" s="110"/>
      <c r="BP39" s="110"/>
      <c r="BQ39" s="110"/>
      <c r="BR39" s="110"/>
      <c r="BS39" s="110"/>
      <c r="BT39" s="110"/>
      <c r="BU39" s="110"/>
      <c r="BV39" s="110"/>
      <c r="BW39" s="110"/>
      <c r="BX39" s="110"/>
      <c r="BY39" s="110"/>
      <c r="BZ39" s="110"/>
      <c r="CA39" s="110"/>
      <c r="CB39" s="110"/>
      <c r="CC39" s="110"/>
      <c r="CD39" s="110"/>
      <c r="CE39" s="110"/>
      <c r="CF39" s="110"/>
      <c r="CG39" s="110"/>
      <c r="CH39" s="110"/>
      <c r="CI39" s="110"/>
      <c r="CJ39" s="110"/>
      <c r="CK39" s="110"/>
      <c r="CL39" s="110"/>
      <c r="CM39" s="110"/>
      <c r="CN39" s="110"/>
      <c r="CO39" s="110"/>
      <c r="CP39" s="110"/>
      <c r="CQ39" s="110"/>
      <c r="CR39" s="110"/>
      <c r="CS39" s="110"/>
      <c r="CT39" s="110"/>
      <c r="CU39" s="110"/>
      <c r="CV39" s="110"/>
      <c r="CW39" s="110"/>
      <c r="CX39" s="110"/>
      <c r="CY39" s="110"/>
      <c r="CZ39" s="110"/>
      <c r="DA39" s="110"/>
      <c r="DB39" s="110"/>
      <c r="DC39" s="110"/>
      <c r="DD39" s="110"/>
      <c r="DE39" s="110"/>
      <c r="DF39" s="110"/>
      <c r="DG39" s="110"/>
      <c r="DH39" s="110"/>
      <c r="DI39" s="110"/>
      <c r="DJ39" s="110"/>
      <c r="DK39" s="110"/>
      <c r="DL39" s="110"/>
      <c r="DM39" s="110"/>
      <c r="DN39" s="110"/>
      <c r="DO39" s="110"/>
      <c r="DP39" s="110"/>
      <c r="DQ39" s="110"/>
      <c r="DR39" s="110"/>
      <c r="DS39" s="110"/>
      <c r="DT39" s="110"/>
      <c r="DU39" s="110"/>
      <c r="DV39" s="110"/>
      <c r="DW39" s="110"/>
      <c r="DX39" s="110"/>
      <c r="DY39" s="110"/>
      <c r="DZ39" s="110"/>
      <c r="EA39" s="110"/>
      <c r="EB39" s="110"/>
      <c r="EC39" s="110"/>
      <c r="ED39" s="110"/>
      <c r="EE39" s="110"/>
      <c r="EF39" s="110"/>
      <c r="EG39" s="110"/>
      <c r="EH39" s="110"/>
      <c r="EI39" s="110"/>
      <c r="EJ39" s="110"/>
      <c r="EK39" s="110"/>
      <c r="EL39" s="110"/>
      <c r="EM39" s="110"/>
      <c r="EN39" s="110"/>
      <c r="EO39" s="110"/>
      <c r="EP39" s="110"/>
      <c r="EQ39" s="110"/>
      <c r="ER39" s="110"/>
      <c r="ES39" s="110"/>
      <c r="ET39" s="110"/>
      <c r="EU39" s="110"/>
      <c r="EV39" s="110"/>
      <c r="EW39" s="110"/>
      <c r="EX39" s="110"/>
      <c r="EY39" s="110"/>
      <c r="EZ39" s="110"/>
      <c r="FA39" s="110"/>
      <c r="FB39" s="110"/>
      <c r="FC39" s="110"/>
      <c r="FD39" s="110"/>
      <c r="FE39" s="110"/>
      <c r="FF39" s="110"/>
      <c r="FG39" s="110"/>
      <c r="FH39" s="110"/>
      <c r="FI39" s="110"/>
      <c r="FJ39" s="110"/>
      <c r="FK39" s="110"/>
      <c r="FL39" s="110"/>
      <c r="FM39" s="110"/>
      <c r="FN39" s="110"/>
      <c r="FO39" s="110"/>
      <c r="FP39" s="110"/>
      <c r="FQ39" s="110"/>
      <c r="FR39" s="110"/>
      <c r="FS39" s="110"/>
      <c r="FT39" s="110"/>
      <c r="FU39" s="110"/>
      <c r="FV39" s="110"/>
      <c r="FW39" s="110"/>
      <c r="FX39" s="110"/>
      <c r="FY39" s="110"/>
      <c r="FZ39" s="110"/>
      <c r="GA39" s="110"/>
      <c r="GB39" s="110"/>
      <c r="GC39" s="110"/>
      <c r="GD39" s="110"/>
      <c r="GE39" s="110"/>
      <c r="GF39" s="110"/>
      <c r="GG39" s="110"/>
      <c r="GH39" s="110"/>
      <c r="GI39" s="110"/>
      <c r="GJ39" s="110"/>
      <c r="GK39" s="110"/>
      <c r="GL39" s="110"/>
      <c r="GM39" s="110"/>
      <c r="GN39" s="110"/>
      <c r="GO39" s="110"/>
      <c r="GP39" s="110"/>
      <c r="GQ39" s="110"/>
      <c r="GR39" s="110"/>
      <c r="GS39" s="110"/>
      <c r="GT39" s="110"/>
      <c r="GU39" s="110"/>
      <c r="GV39" s="110"/>
      <c r="GW39" s="110"/>
      <c r="GX39" s="110"/>
      <c r="GY39" s="110"/>
      <c r="GZ39" s="110"/>
      <c r="HA39" s="110"/>
      <c r="HB39" s="110"/>
      <c r="HC39" s="110"/>
      <c r="HD39" s="110"/>
      <c r="HE39" s="110"/>
      <c r="HF39" s="110"/>
      <c r="HG39" s="110"/>
      <c r="HH39" s="110"/>
      <c r="HI39" s="110"/>
      <c r="HJ39" s="110"/>
      <c r="HK39" s="110"/>
      <c r="HL39" s="110"/>
      <c r="HM39" s="110"/>
      <c r="HN39" s="110"/>
      <c r="HO39" s="110"/>
      <c r="HP39" s="110"/>
      <c r="HQ39" s="110"/>
      <c r="HR39" s="110"/>
      <c r="HS39" s="110"/>
      <c r="HT39" s="110"/>
      <c r="HU39" s="110"/>
      <c r="HV39" s="110"/>
      <c r="HW39" s="110"/>
      <c r="HX39" s="110"/>
      <c r="HY39" s="110"/>
      <c r="HZ39" s="110"/>
      <c r="IA39" s="110"/>
      <c r="IB39" s="110"/>
      <c r="IC39" s="110"/>
      <c r="ID39" s="110"/>
      <c r="IE39" s="110"/>
      <c r="IF39" s="110"/>
      <c r="IG39" s="110"/>
      <c r="IH39" s="110"/>
      <c r="II39" s="110"/>
      <c r="IJ39" s="110"/>
      <c r="IK39" s="110"/>
      <c r="IL39" s="110"/>
      <c r="IM39" s="110"/>
      <c r="IN39" s="110"/>
      <c r="IO39" s="110"/>
      <c r="IP39" s="110"/>
      <c r="IQ39" s="110"/>
      <c r="IR39" s="110"/>
      <c r="IS39" s="110"/>
      <c r="IT39" s="110"/>
      <c r="IU39" s="110"/>
      <c r="IV39" s="110"/>
      <c r="IW39" s="110"/>
      <c r="IX39" s="110"/>
      <c r="IY39" s="110"/>
      <c r="IZ39" s="110"/>
      <c r="JA39" s="110"/>
      <c r="JB39" s="110"/>
      <c r="JC39" s="110"/>
      <c r="JD39" s="110"/>
      <c r="JE39" s="110"/>
      <c r="JF39" s="110"/>
      <c r="JG39" s="110"/>
      <c r="JH39" s="110"/>
      <c r="JI39" s="110"/>
      <c r="JJ39" s="110"/>
      <c r="JK39" s="110"/>
      <c r="JL39" s="110"/>
      <c r="JM39" s="110"/>
      <c r="JN39" s="110"/>
      <c r="JO39" s="110"/>
      <c r="JP39" s="110"/>
      <c r="JQ39" s="110"/>
      <c r="JR39" s="110"/>
      <c r="JS39" s="110"/>
      <c r="JT39" s="110"/>
      <c r="JU39" s="110"/>
      <c r="JV39" s="110"/>
      <c r="JW39" s="110"/>
      <c r="JX39" s="110"/>
      <c r="JY39" s="110"/>
      <c r="JZ39" s="110"/>
      <c r="KA39" s="110"/>
      <c r="KB39" s="110"/>
      <c r="KC39" s="110"/>
      <c r="KD39" s="110"/>
      <c r="KE39" s="110"/>
      <c r="KF39" s="110"/>
      <c r="KG39" s="110"/>
      <c r="KH39" s="110"/>
      <c r="KI39" s="110"/>
      <c r="KJ39" s="110"/>
      <c r="KK39" s="110"/>
      <c r="KL39" s="110"/>
      <c r="KM39" s="110"/>
      <c r="KN39" s="110"/>
      <c r="KO39" s="110"/>
      <c r="KP39" s="110"/>
      <c r="KQ39" s="110"/>
      <c r="KR39" s="110"/>
      <c r="KS39" s="110"/>
      <c r="KT39" s="110"/>
      <c r="KU39" s="110"/>
      <c r="KV39" s="110"/>
      <c r="KW39" s="110"/>
      <c r="KX39" s="110"/>
      <c r="KY39" s="110"/>
      <c r="KZ39" s="110"/>
      <c r="LA39" s="110"/>
      <c r="LB39" s="110"/>
      <c r="LC39" s="110"/>
      <c r="LD39" s="110"/>
      <c r="LE39" s="110"/>
      <c r="LF39" s="110"/>
      <c r="LG39" s="110"/>
      <c r="LH39" s="110"/>
      <c r="LI39" s="110"/>
      <c r="LJ39" s="110"/>
      <c r="LK39" s="110"/>
      <c r="LL39" s="110"/>
      <c r="LM39" s="110"/>
      <c r="LN39" s="110"/>
      <c r="LO39" s="110"/>
      <c r="LP39" s="110"/>
      <c r="LQ39" s="110"/>
      <c r="LR39" s="110"/>
      <c r="LS39" s="110"/>
      <c r="LT39" s="110"/>
      <c r="LU39" s="110"/>
      <c r="LV39" s="110"/>
      <c r="LW39" s="110"/>
      <c r="LX39" s="110"/>
      <c r="LY39" s="110"/>
      <c r="LZ39" s="110"/>
      <c r="MA39" s="110"/>
      <c r="MB39" s="110"/>
      <c r="MC39" s="110"/>
      <c r="MD39" s="110"/>
      <c r="ME39" s="110"/>
      <c r="MF39" s="110"/>
      <c r="MG39" s="110"/>
      <c r="MH39" s="110"/>
      <c r="MI39" s="110"/>
      <c r="MJ39" s="110"/>
      <c r="MK39" s="110"/>
      <c r="ML39" s="110"/>
      <c r="MM39" s="110"/>
      <c r="MN39" s="110"/>
      <c r="MO39" s="110"/>
      <c r="MP39" s="110"/>
      <c r="MQ39" s="110"/>
      <c r="MR39" s="110"/>
      <c r="MS39" s="110"/>
      <c r="MT39" s="110"/>
      <c r="MU39" s="110"/>
      <c r="MV39" s="110"/>
      <c r="MW39" s="110"/>
      <c r="MX39" s="110"/>
      <c r="MY39" s="110"/>
      <c r="MZ39" s="110"/>
      <c r="NA39" s="110"/>
      <c r="NB39" s="110"/>
      <c r="NC39" s="110"/>
      <c r="ND39" s="110"/>
      <c r="NE39" s="110"/>
      <c r="NF39" s="110"/>
    </row>
    <row r="40" spans="1:370" s="6" customFormat="1" ht="40.5" customHeight="1">
      <c r="A40" s="75" t="s">
        <v>20</v>
      </c>
      <c r="B40" s="182">
        <f t="shared" si="116"/>
        <v>10966.6</v>
      </c>
      <c r="C40" s="184">
        <f t="shared" si="116"/>
        <v>10652</v>
      </c>
      <c r="D40" s="185">
        <f t="shared" si="116"/>
        <v>13339.4</v>
      </c>
      <c r="E40" s="45">
        <f t="shared" si="30"/>
        <v>121.6</v>
      </c>
      <c r="F40" s="61">
        <f t="shared" si="31"/>
        <v>125.2</v>
      </c>
      <c r="G40" s="158">
        <f>SUM(G41:G43)</f>
        <v>6200</v>
      </c>
      <c r="H40" s="159">
        <f>SUM(H41:H43)</f>
        <v>6200</v>
      </c>
      <c r="I40" s="163">
        <f>SUM(I41:I43)</f>
        <v>8019.0999999999995</v>
      </c>
      <c r="J40" s="23">
        <f t="shared" si="32"/>
        <v>129.30000000000001</v>
      </c>
      <c r="K40" s="61">
        <f t="shared" si="33"/>
        <v>129.30000000000001</v>
      </c>
      <c r="L40" s="158">
        <f>SUM(L41:L43)</f>
        <v>1916.6</v>
      </c>
      <c r="M40" s="159">
        <f t="shared" ref="M40:N40" si="117">SUM(M41:M43)</f>
        <v>1602</v>
      </c>
      <c r="N40" s="192">
        <f t="shared" si="117"/>
        <v>1677.9</v>
      </c>
      <c r="O40" s="23">
        <f t="shared" si="34"/>
        <v>87.5</v>
      </c>
      <c r="P40" s="61">
        <f t="shared" si="35"/>
        <v>104.7</v>
      </c>
      <c r="Q40" s="158">
        <f>SUM(Q41:Q43)</f>
        <v>2850</v>
      </c>
      <c r="R40" s="192">
        <f>SUM(R41:R43)</f>
        <v>2850</v>
      </c>
      <c r="S40" s="160">
        <f>SUM(S41:S43)</f>
        <v>3642.4</v>
      </c>
      <c r="T40" s="23">
        <f t="shared" si="36"/>
        <v>127.8</v>
      </c>
      <c r="U40" s="65">
        <f t="shared" si="37"/>
        <v>127.8</v>
      </c>
      <c r="V40" s="158">
        <f>SUM(V41:V43)</f>
        <v>0</v>
      </c>
      <c r="W40" s="160">
        <f>SUM(W41:W43)</f>
        <v>0</v>
      </c>
      <c r="X40" s="163">
        <f>SUM(X41:X43)</f>
        <v>0</v>
      </c>
      <c r="Y40" s="23" t="str">
        <f t="shared" si="38"/>
        <v/>
      </c>
      <c r="Z40" s="118" t="str">
        <f t="shared" si="39"/>
        <v/>
      </c>
      <c r="AA40" s="130"/>
      <c r="AB40" s="109"/>
      <c r="AC40" s="109"/>
      <c r="AD40" s="109"/>
      <c r="AE40" s="109"/>
      <c r="AF40" s="109"/>
      <c r="AG40" s="109"/>
      <c r="AH40" s="109"/>
      <c r="AI40" s="109"/>
      <c r="AJ40" s="109"/>
      <c r="AK40" s="109"/>
      <c r="AL40" s="109"/>
      <c r="AM40" s="109"/>
      <c r="AN40" s="109"/>
      <c r="AO40" s="109"/>
      <c r="AP40" s="109"/>
      <c r="AQ40" s="109"/>
      <c r="AR40" s="109"/>
      <c r="AS40" s="109"/>
      <c r="AT40" s="109"/>
      <c r="AU40" s="109"/>
      <c r="AV40" s="109"/>
      <c r="AW40" s="109"/>
      <c r="AX40" s="109"/>
      <c r="AY40" s="109"/>
      <c r="AZ40" s="109"/>
      <c r="BA40" s="109"/>
      <c r="BB40" s="109"/>
      <c r="BC40" s="109"/>
      <c r="BD40" s="109"/>
      <c r="BE40" s="109"/>
      <c r="BF40" s="109"/>
      <c r="BG40" s="109"/>
      <c r="BH40" s="109"/>
      <c r="BI40" s="109"/>
      <c r="BJ40" s="109"/>
      <c r="BK40" s="109"/>
      <c r="BL40" s="109"/>
      <c r="BM40" s="109"/>
      <c r="BN40" s="109"/>
      <c r="BO40" s="109"/>
      <c r="BP40" s="109"/>
      <c r="BQ40" s="109"/>
      <c r="BR40" s="109"/>
      <c r="BS40" s="109"/>
      <c r="BT40" s="109"/>
      <c r="BU40" s="109"/>
      <c r="BV40" s="109"/>
      <c r="BW40" s="109"/>
      <c r="BX40" s="109"/>
      <c r="BY40" s="109"/>
      <c r="BZ40" s="109"/>
      <c r="CA40" s="109"/>
      <c r="CB40" s="109"/>
      <c r="CC40" s="109"/>
      <c r="CD40" s="109"/>
      <c r="CE40" s="109"/>
      <c r="CF40" s="109"/>
      <c r="CG40" s="109"/>
      <c r="CH40" s="109"/>
      <c r="CI40" s="109"/>
      <c r="CJ40" s="109"/>
      <c r="CK40" s="109"/>
      <c r="CL40" s="109"/>
      <c r="CM40" s="109"/>
      <c r="CN40" s="109"/>
      <c r="CO40" s="109"/>
      <c r="CP40" s="109"/>
      <c r="CQ40" s="109"/>
      <c r="CR40" s="109"/>
      <c r="CS40" s="109"/>
      <c r="CT40" s="109"/>
      <c r="CU40" s="109"/>
      <c r="CV40" s="109"/>
      <c r="CW40" s="109"/>
      <c r="CX40" s="109"/>
      <c r="CY40" s="109"/>
      <c r="CZ40" s="109"/>
      <c r="DA40" s="109"/>
      <c r="DB40" s="109"/>
      <c r="DC40" s="109"/>
      <c r="DD40" s="109"/>
      <c r="DE40" s="109"/>
      <c r="DF40" s="109"/>
      <c r="DG40" s="109"/>
      <c r="DH40" s="109"/>
      <c r="DI40" s="109"/>
      <c r="DJ40" s="109"/>
      <c r="DK40" s="109"/>
      <c r="DL40" s="109"/>
      <c r="DM40" s="109"/>
      <c r="DN40" s="109"/>
      <c r="DO40" s="109"/>
      <c r="DP40" s="109"/>
      <c r="DQ40" s="109"/>
      <c r="DR40" s="109"/>
      <c r="DS40" s="109"/>
      <c r="DT40" s="109"/>
      <c r="DU40" s="109"/>
      <c r="DV40" s="109"/>
      <c r="DW40" s="109"/>
      <c r="DX40" s="109"/>
      <c r="DY40" s="109"/>
      <c r="DZ40" s="109"/>
      <c r="EA40" s="109"/>
      <c r="EB40" s="109"/>
      <c r="EC40" s="109"/>
      <c r="ED40" s="109"/>
      <c r="EE40" s="109"/>
      <c r="EF40" s="109"/>
      <c r="EG40" s="109"/>
      <c r="EH40" s="109"/>
      <c r="EI40" s="109"/>
      <c r="EJ40" s="109"/>
      <c r="EK40" s="109"/>
      <c r="EL40" s="109"/>
      <c r="EM40" s="109"/>
      <c r="EN40" s="109"/>
      <c r="EO40" s="109"/>
      <c r="EP40" s="109"/>
      <c r="EQ40" s="109"/>
      <c r="ER40" s="109"/>
      <c r="ES40" s="109"/>
      <c r="ET40" s="109"/>
      <c r="EU40" s="109"/>
      <c r="EV40" s="109"/>
      <c r="EW40" s="109"/>
      <c r="EX40" s="109"/>
      <c r="EY40" s="109"/>
      <c r="EZ40" s="109"/>
      <c r="FA40" s="109"/>
      <c r="FB40" s="109"/>
      <c r="FC40" s="109"/>
      <c r="FD40" s="109"/>
      <c r="FE40" s="109"/>
      <c r="FF40" s="109"/>
      <c r="FG40" s="109"/>
      <c r="FH40" s="109"/>
      <c r="FI40" s="109"/>
      <c r="FJ40" s="109"/>
      <c r="FK40" s="109"/>
      <c r="FL40" s="109"/>
      <c r="FM40" s="109"/>
      <c r="FN40" s="109"/>
      <c r="FO40" s="109"/>
      <c r="FP40" s="109"/>
      <c r="FQ40" s="109"/>
      <c r="FR40" s="109"/>
      <c r="FS40" s="109"/>
      <c r="FT40" s="109"/>
      <c r="FU40" s="109"/>
      <c r="FV40" s="109"/>
      <c r="FW40" s="109"/>
      <c r="FX40" s="109"/>
      <c r="FY40" s="109"/>
      <c r="FZ40" s="109"/>
      <c r="GA40" s="109"/>
      <c r="GB40" s="109"/>
      <c r="GC40" s="109"/>
      <c r="GD40" s="109"/>
      <c r="GE40" s="109"/>
      <c r="GF40" s="109"/>
      <c r="GG40" s="109"/>
      <c r="GH40" s="109"/>
      <c r="GI40" s="109"/>
      <c r="GJ40" s="109"/>
      <c r="GK40" s="109"/>
      <c r="GL40" s="109"/>
      <c r="GM40" s="109"/>
      <c r="GN40" s="109"/>
      <c r="GO40" s="109"/>
      <c r="GP40" s="109"/>
      <c r="GQ40" s="109"/>
      <c r="GR40" s="109"/>
      <c r="GS40" s="109"/>
      <c r="GT40" s="109"/>
      <c r="GU40" s="109"/>
      <c r="GV40" s="109"/>
      <c r="GW40" s="109"/>
      <c r="GX40" s="109"/>
      <c r="GY40" s="109"/>
      <c r="GZ40" s="109"/>
      <c r="HA40" s="109"/>
      <c r="HB40" s="109"/>
      <c r="HC40" s="109"/>
      <c r="HD40" s="109"/>
      <c r="HE40" s="109"/>
      <c r="HF40" s="109"/>
      <c r="HG40" s="109"/>
      <c r="HH40" s="109"/>
      <c r="HI40" s="109"/>
      <c r="HJ40" s="109"/>
      <c r="HK40" s="109"/>
      <c r="HL40" s="109"/>
      <c r="HM40" s="109"/>
      <c r="HN40" s="109"/>
      <c r="HO40" s="109"/>
      <c r="HP40" s="109"/>
      <c r="HQ40" s="109"/>
      <c r="HR40" s="109"/>
      <c r="HS40" s="109"/>
      <c r="HT40" s="109"/>
      <c r="HU40" s="109"/>
      <c r="HV40" s="109"/>
      <c r="HW40" s="109"/>
      <c r="HX40" s="109"/>
      <c r="HY40" s="109"/>
      <c r="HZ40" s="109"/>
      <c r="IA40" s="109"/>
      <c r="IB40" s="109"/>
      <c r="IC40" s="109"/>
      <c r="ID40" s="109"/>
      <c r="IE40" s="109"/>
      <c r="IF40" s="109"/>
      <c r="IG40" s="109"/>
      <c r="IH40" s="109"/>
      <c r="II40" s="109"/>
      <c r="IJ40" s="109"/>
      <c r="IK40" s="109"/>
      <c r="IL40" s="109"/>
      <c r="IM40" s="109"/>
      <c r="IN40" s="109"/>
      <c r="IO40" s="109"/>
      <c r="IP40" s="109"/>
      <c r="IQ40" s="109"/>
      <c r="IR40" s="109"/>
      <c r="IS40" s="109"/>
      <c r="IT40" s="109"/>
      <c r="IU40" s="109"/>
      <c r="IV40" s="109"/>
      <c r="IW40" s="109"/>
      <c r="IX40" s="109"/>
      <c r="IY40" s="109"/>
      <c r="IZ40" s="109"/>
      <c r="JA40" s="109"/>
      <c r="JB40" s="109"/>
      <c r="JC40" s="109"/>
      <c r="JD40" s="109"/>
      <c r="JE40" s="109"/>
      <c r="JF40" s="109"/>
      <c r="JG40" s="109"/>
      <c r="JH40" s="109"/>
      <c r="JI40" s="109"/>
      <c r="JJ40" s="109"/>
      <c r="JK40" s="109"/>
      <c r="JL40" s="109"/>
      <c r="JM40" s="109"/>
      <c r="JN40" s="109"/>
      <c r="JO40" s="109"/>
      <c r="JP40" s="109"/>
      <c r="JQ40" s="109"/>
      <c r="JR40" s="109"/>
      <c r="JS40" s="109"/>
      <c r="JT40" s="109"/>
      <c r="JU40" s="109"/>
      <c r="JV40" s="109"/>
      <c r="JW40" s="109"/>
      <c r="JX40" s="109"/>
      <c r="JY40" s="109"/>
      <c r="JZ40" s="109"/>
      <c r="KA40" s="109"/>
      <c r="KB40" s="109"/>
      <c r="KC40" s="109"/>
      <c r="KD40" s="109"/>
      <c r="KE40" s="109"/>
      <c r="KF40" s="109"/>
      <c r="KG40" s="109"/>
      <c r="KH40" s="109"/>
      <c r="KI40" s="109"/>
      <c r="KJ40" s="109"/>
      <c r="KK40" s="109"/>
      <c r="KL40" s="109"/>
      <c r="KM40" s="109"/>
      <c r="KN40" s="109"/>
      <c r="KO40" s="109"/>
      <c r="KP40" s="109"/>
      <c r="KQ40" s="109"/>
      <c r="KR40" s="109"/>
      <c r="KS40" s="109"/>
      <c r="KT40" s="109"/>
      <c r="KU40" s="109"/>
      <c r="KV40" s="109"/>
      <c r="KW40" s="109"/>
      <c r="KX40" s="109"/>
      <c r="KY40" s="109"/>
      <c r="KZ40" s="109"/>
      <c r="LA40" s="109"/>
      <c r="LB40" s="109"/>
      <c r="LC40" s="109"/>
      <c r="LD40" s="109"/>
      <c r="LE40" s="109"/>
      <c r="LF40" s="109"/>
      <c r="LG40" s="109"/>
      <c r="LH40" s="109"/>
      <c r="LI40" s="109"/>
      <c r="LJ40" s="109"/>
      <c r="LK40" s="109"/>
      <c r="LL40" s="109"/>
      <c r="LM40" s="109"/>
      <c r="LN40" s="109"/>
      <c r="LO40" s="109"/>
      <c r="LP40" s="109"/>
      <c r="LQ40" s="109"/>
      <c r="LR40" s="109"/>
      <c r="LS40" s="109"/>
      <c r="LT40" s="109"/>
      <c r="LU40" s="109"/>
      <c r="LV40" s="109"/>
      <c r="LW40" s="109"/>
      <c r="LX40" s="109"/>
      <c r="LY40" s="109"/>
      <c r="LZ40" s="109"/>
      <c r="MA40" s="109"/>
      <c r="MB40" s="109"/>
      <c r="MC40" s="109"/>
      <c r="MD40" s="109"/>
      <c r="ME40" s="109"/>
      <c r="MF40" s="109"/>
      <c r="MG40" s="109"/>
      <c r="MH40" s="109"/>
      <c r="MI40" s="109"/>
      <c r="MJ40" s="109"/>
      <c r="MK40" s="109"/>
      <c r="ML40" s="109"/>
      <c r="MM40" s="109"/>
      <c r="MN40" s="109"/>
      <c r="MO40" s="109"/>
      <c r="MP40" s="109"/>
      <c r="MQ40" s="109"/>
      <c r="MR40" s="109"/>
      <c r="MS40" s="109"/>
      <c r="MT40" s="109"/>
      <c r="MU40" s="109"/>
      <c r="MV40" s="109"/>
      <c r="MW40" s="109"/>
      <c r="MX40" s="109"/>
      <c r="MY40" s="109"/>
      <c r="MZ40" s="109"/>
      <c r="NA40" s="109"/>
      <c r="NB40" s="109"/>
      <c r="NC40" s="109"/>
      <c r="ND40" s="109"/>
      <c r="NE40" s="109"/>
      <c r="NF40" s="109"/>
    </row>
    <row r="41" spans="1:370" s="25" customFormat="1" ht="28.5" customHeight="1">
      <c r="A41" s="74" t="s">
        <v>57</v>
      </c>
      <c r="B41" s="183">
        <f t="shared" si="116"/>
        <v>1597</v>
      </c>
      <c r="C41" s="180">
        <f t="shared" si="116"/>
        <v>1597</v>
      </c>
      <c r="D41" s="181">
        <f t="shared" si="116"/>
        <v>2163.9</v>
      </c>
      <c r="E41" s="89">
        <f t="shared" si="30"/>
        <v>135.5</v>
      </c>
      <c r="F41" s="62">
        <f t="shared" si="31"/>
        <v>135.5</v>
      </c>
      <c r="G41" s="170">
        <v>0</v>
      </c>
      <c r="H41" s="171">
        <v>0</v>
      </c>
      <c r="I41" s="172">
        <v>6</v>
      </c>
      <c r="J41" s="63" t="str">
        <f t="shared" si="32"/>
        <v/>
      </c>
      <c r="K41" s="62" t="str">
        <f t="shared" si="33"/>
        <v/>
      </c>
      <c r="L41" s="170">
        <v>27</v>
      </c>
      <c r="M41" s="171">
        <v>27</v>
      </c>
      <c r="N41" s="171">
        <v>27.4</v>
      </c>
      <c r="O41" s="63">
        <f t="shared" si="34"/>
        <v>101.5</v>
      </c>
      <c r="P41" s="62">
        <f t="shared" si="35"/>
        <v>101.5</v>
      </c>
      <c r="Q41" s="170">
        <v>1570</v>
      </c>
      <c r="R41" s="171">
        <v>1570</v>
      </c>
      <c r="S41" s="171">
        <v>2130.5</v>
      </c>
      <c r="T41" s="63">
        <f t="shared" si="36"/>
        <v>135.69999999999999</v>
      </c>
      <c r="U41" s="64">
        <f t="shared" si="37"/>
        <v>135.69999999999999</v>
      </c>
      <c r="V41" s="170"/>
      <c r="W41" s="171"/>
      <c r="X41" s="171"/>
      <c r="Y41" s="23" t="str">
        <f t="shared" si="38"/>
        <v/>
      </c>
      <c r="Z41" s="118" t="str">
        <f t="shared" si="39"/>
        <v/>
      </c>
      <c r="AA41" s="132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  <c r="AL41" s="111"/>
      <c r="AM41" s="111"/>
      <c r="AN41" s="111"/>
      <c r="AO41" s="111"/>
      <c r="AP41" s="111"/>
      <c r="AQ41" s="111"/>
      <c r="AR41" s="111"/>
      <c r="AS41" s="111"/>
      <c r="AT41" s="111"/>
      <c r="AU41" s="111"/>
      <c r="AV41" s="111"/>
      <c r="AW41" s="111"/>
      <c r="AX41" s="111"/>
      <c r="AY41" s="111"/>
      <c r="AZ41" s="111"/>
      <c r="BA41" s="111"/>
      <c r="BB41" s="111"/>
      <c r="BC41" s="111"/>
      <c r="BD41" s="111"/>
      <c r="BE41" s="111"/>
      <c r="BF41" s="111"/>
      <c r="BG41" s="111"/>
      <c r="BH41" s="111"/>
      <c r="BI41" s="111"/>
      <c r="BJ41" s="111"/>
      <c r="BK41" s="111"/>
      <c r="BL41" s="111"/>
      <c r="BM41" s="111"/>
      <c r="BN41" s="111"/>
      <c r="BO41" s="111"/>
      <c r="BP41" s="111"/>
      <c r="BQ41" s="111"/>
      <c r="BR41" s="111"/>
      <c r="BS41" s="111"/>
      <c r="BT41" s="111"/>
      <c r="BU41" s="111"/>
      <c r="BV41" s="111"/>
      <c r="BW41" s="111"/>
      <c r="BX41" s="111"/>
      <c r="BY41" s="111"/>
      <c r="BZ41" s="111"/>
      <c r="CA41" s="111"/>
      <c r="CB41" s="111"/>
      <c r="CC41" s="111"/>
      <c r="CD41" s="111"/>
      <c r="CE41" s="111"/>
      <c r="CF41" s="111"/>
      <c r="CG41" s="111"/>
      <c r="CH41" s="111"/>
      <c r="CI41" s="111"/>
      <c r="CJ41" s="111"/>
      <c r="CK41" s="111"/>
      <c r="CL41" s="111"/>
      <c r="CM41" s="111"/>
      <c r="CN41" s="111"/>
      <c r="CO41" s="111"/>
      <c r="CP41" s="111"/>
      <c r="CQ41" s="111"/>
      <c r="CR41" s="111"/>
      <c r="CS41" s="111"/>
      <c r="CT41" s="111"/>
      <c r="CU41" s="111"/>
      <c r="CV41" s="111"/>
      <c r="CW41" s="111"/>
      <c r="CX41" s="111"/>
      <c r="CY41" s="111"/>
      <c r="CZ41" s="111"/>
      <c r="DA41" s="111"/>
      <c r="DB41" s="111"/>
      <c r="DC41" s="111"/>
      <c r="DD41" s="111"/>
      <c r="DE41" s="111"/>
      <c r="DF41" s="111"/>
      <c r="DG41" s="111"/>
      <c r="DH41" s="111"/>
      <c r="DI41" s="111"/>
      <c r="DJ41" s="111"/>
      <c r="DK41" s="111"/>
      <c r="DL41" s="111"/>
      <c r="DM41" s="111"/>
      <c r="DN41" s="111"/>
      <c r="DO41" s="111"/>
      <c r="DP41" s="111"/>
      <c r="DQ41" s="111"/>
      <c r="DR41" s="111"/>
      <c r="DS41" s="111"/>
      <c r="DT41" s="111"/>
      <c r="DU41" s="111"/>
      <c r="DV41" s="111"/>
      <c r="DW41" s="111"/>
      <c r="DX41" s="111"/>
      <c r="DY41" s="111"/>
      <c r="DZ41" s="111"/>
      <c r="EA41" s="111"/>
      <c r="EB41" s="111"/>
      <c r="EC41" s="111"/>
      <c r="ED41" s="111"/>
      <c r="EE41" s="111"/>
      <c r="EF41" s="111"/>
      <c r="EG41" s="111"/>
      <c r="EH41" s="111"/>
      <c r="EI41" s="111"/>
      <c r="EJ41" s="111"/>
      <c r="EK41" s="111"/>
      <c r="EL41" s="111"/>
      <c r="EM41" s="111"/>
      <c r="EN41" s="111"/>
      <c r="EO41" s="111"/>
      <c r="EP41" s="111"/>
      <c r="EQ41" s="111"/>
      <c r="ER41" s="111"/>
      <c r="ES41" s="111"/>
      <c r="ET41" s="111"/>
      <c r="EU41" s="111"/>
      <c r="EV41" s="111"/>
      <c r="EW41" s="111"/>
      <c r="EX41" s="111"/>
      <c r="EY41" s="111"/>
      <c r="EZ41" s="111"/>
      <c r="FA41" s="111"/>
      <c r="FB41" s="111"/>
      <c r="FC41" s="111"/>
      <c r="FD41" s="111"/>
      <c r="FE41" s="111"/>
      <c r="FF41" s="111"/>
      <c r="FG41" s="111"/>
      <c r="FH41" s="111"/>
      <c r="FI41" s="111"/>
      <c r="FJ41" s="111"/>
      <c r="FK41" s="111"/>
      <c r="FL41" s="111"/>
      <c r="FM41" s="111"/>
      <c r="FN41" s="111"/>
      <c r="FO41" s="111"/>
      <c r="FP41" s="111"/>
      <c r="FQ41" s="111"/>
      <c r="FR41" s="111"/>
      <c r="FS41" s="111"/>
      <c r="FT41" s="111"/>
      <c r="FU41" s="111"/>
      <c r="FV41" s="111"/>
      <c r="FW41" s="111"/>
      <c r="FX41" s="111"/>
      <c r="FY41" s="111"/>
      <c r="FZ41" s="111"/>
      <c r="GA41" s="111"/>
      <c r="GB41" s="111"/>
      <c r="GC41" s="111"/>
      <c r="GD41" s="111"/>
      <c r="GE41" s="111"/>
      <c r="GF41" s="111"/>
      <c r="GG41" s="111"/>
      <c r="GH41" s="111"/>
      <c r="GI41" s="111"/>
      <c r="GJ41" s="111"/>
      <c r="GK41" s="111"/>
      <c r="GL41" s="111"/>
      <c r="GM41" s="111"/>
      <c r="GN41" s="111"/>
      <c r="GO41" s="111"/>
      <c r="GP41" s="111"/>
      <c r="GQ41" s="111"/>
      <c r="GR41" s="111"/>
      <c r="GS41" s="111"/>
      <c r="GT41" s="111"/>
      <c r="GU41" s="111"/>
      <c r="GV41" s="111"/>
      <c r="GW41" s="111"/>
      <c r="GX41" s="111"/>
      <c r="GY41" s="111"/>
      <c r="GZ41" s="111"/>
      <c r="HA41" s="111"/>
      <c r="HB41" s="111"/>
      <c r="HC41" s="111"/>
      <c r="HD41" s="111"/>
      <c r="HE41" s="111"/>
      <c r="HF41" s="111"/>
      <c r="HG41" s="111"/>
      <c r="HH41" s="111"/>
      <c r="HI41" s="111"/>
      <c r="HJ41" s="111"/>
      <c r="HK41" s="111"/>
      <c r="HL41" s="111"/>
      <c r="HM41" s="111"/>
      <c r="HN41" s="111"/>
      <c r="HO41" s="111"/>
      <c r="HP41" s="111"/>
      <c r="HQ41" s="111"/>
      <c r="HR41" s="111"/>
      <c r="HS41" s="111"/>
      <c r="HT41" s="111"/>
      <c r="HU41" s="111"/>
      <c r="HV41" s="111"/>
      <c r="HW41" s="111"/>
      <c r="HX41" s="111"/>
      <c r="HY41" s="111"/>
      <c r="HZ41" s="111"/>
      <c r="IA41" s="111"/>
      <c r="IB41" s="111"/>
      <c r="IC41" s="111"/>
      <c r="ID41" s="111"/>
      <c r="IE41" s="111"/>
      <c r="IF41" s="111"/>
      <c r="IG41" s="111"/>
      <c r="IH41" s="111"/>
      <c r="II41" s="111"/>
      <c r="IJ41" s="111"/>
      <c r="IK41" s="111"/>
      <c r="IL41" s="111"/>
      <c r="IM41" s="111"/>
      <c r="IN41" s="111"/>
      <c r="IO41" s="111"/>
      <c r="IP41" s="111"/>
      <c r="IQ41" s="111"/>
      <c r="IR41" s="111"/>
      <c r="IS41" s="111"/>
      <c r="IT41" s="111"/>
      <c r="IU41" s="111"/>
      <c r="IV41" s="111"/>
      <c r="IW41" s="111"/>
      <c r="IX41" s="111"/>
      <c r="IY41" s="111"/>
      <c r="IZ41" s="111"/>
      <c r="JA41" s="111"/>
      <c r="JB41" s="111"/>
      <c r="JC41" s="111"/>
      <c r="JD41" s="111"/>
      <c r="JE41" s="111"/>
      <c r="JF41" s="111"/>
      <c r="JG41" s="111"/>
      <c r="JH41" s="111"/>
      <c r="JI41" s="111"/>
      <c r="JJ41" s="111"/>
      <c r="JK41" s="111"/>
      <c r="JL41" s="111"/>
      <c r="JM41" s="111"/>
      <c r="JN41" s="111"/>
      <c r="JO41" s="111"/>
      <c r="JP41" s="111"/>
      <c r="JQ41" s="111"/>
      <c r="JR41" s="111"/>
      <c r="JS41" s="111"/>
      <c r="JT41" s="111"/>
      <c r="JU41" s="111"/>
      <c r="JV41" s="111"/>
      <c r="JW41" s="111"/>
      <c r="JX41" s="111"/>
      <c r="JY41" s="111"/>
      <c r="JZ41" s="111"/>
      <c r="KA41" s="111"/>
      <c r="KB41" s="111"/>
      <c r="KC41" s="111"/>
      <c r="KD41" s="111"/>
      <c r="KE41" s="111"/>
      <c r="KF41" s="111"/>
      <c r="KG41" s="111"/>
      <c r="KH41" s="111"/>
      <c r="KI41" s="111"/>
      <c r="KJ41" s="111"/>
      <c r="KK41" s="111"/>
      <c r="KL41" s="111"/>
      <c r="KM41" s="111"/>
      <c r="KN41" s="111"/>
      <c r="KO41" s="111"/>
      <c r="KP41" s="111"/>
      <c r="KQ41" s="111"/>
      <c r="KR41" s="111"/>
      <c r="KS41" s="111"/>
      <c r="KT41" s="111"/>
      <c r="KU41" s="111"/>
      <c r="KV41" s="111"/>
      <c r="KW41" s="111"/>
      <c r="KX41" s="111"/>
      <c r="KY41" s="111"/>
      <c r="KZ41" s="111"/>
      <c r="LA41" s="111"/>
      <c r="LB41" s="111"/>
      <c r="LC41" s="111"/>
      <c r="LD41" s="111"/>
      <c r="LE41" s="111"/>
      <c r="LF41" s="111"/>
      <c r="LG41" s="111"/>
      <c r="LH41" s="111"/>
      <c r="LI41" s="111"/>
      <c r="LJ41" s="111"/>
      <c r="LK41" s="111"/>
      <c r="LL41" s="111"/>
      <c r="LM41" s="111"/>
      <c r="LN41" s="111"/>
      <c r="LO41" s="111"/>
      <c r="LP41" s="111"/>
      <c r="LQ41" s="111"/>
      <c r="LR41" s="111"/>
      <c r="LS41" s="111"/>
      <c r="LT41" s="111"/>
      <c r="LU41" s="111"/>
      <c r="LV41" s="111"/>
      <c r="LW41" s="111"/>
      <c r="LX41" s="111"/>
      <c r="LY41" s="111"/>
      <c r="LZ41" s="111"/>
      <c r="MA41" s="111"/>
      <c r="MB41" s="111"/>
      <c r="MC41" s="111"/>
      <c r="MD41" s="111"/>
      <c r="ME41" s="111"/>
      <c r="MF41" s="111"/>
      <c r="MG41" s="111"/>
      <c r="MH41" s="111"/>
      <c r="MI41" s="111"/>
      <c r="MJ41" s="111"/>
      <c r="MK41" s="111"/>
      <c r="ML41" s="111"/>
      <c r="MM41" s="111"/>
      <c r="MN41" s="111"/>
      <c r="MO41" s="111"/>
      <c r="MP41" s="111"/>
      <c r="MQ41" s="111"/>
      <c r="MR41" s="111"/>
      <c r="MS41" s="111"/>
      <c r="MT41" s="111"/>
      <c r="MU41" s="111"/>
      <c r="MV41" s="111"/>
      <c r="MW41" s="111"/>
      <c r="MX41" s="111"/>
      <c r="MY41" s="111"/>
      <c r="MZ41" s="111"/>
      <c r="NA41" s="111"/>
      <c r="NB41" s="111"/>
      <c r="NC41" s="111"/>
      <c r="ND41" s="111"/>
      <c r="NE41" s="111"/>
      <c r="NF41" s="111"/>
    </row>
    <row r="42" spans="1:370" s="25" customFormat="1" ht="29.25" customHeight="1">
      <c r="A42" s="74" t="s">
        <v>61</v>
      </c>
      <c r="B42" s="183">
        <f t="shared" ref="B42" si="118">G42+L42+Q42+V42</f>
        <v>8050</v>
      </c>
      <c r="C42" s="180">
        <f t="shared" ref="C42" si="119">H42+M42+R42+W42</f>
        <v>8050</v>
      </c>
      <c r="D42" s="181">
        <f t="shared" ref="D42" si="120">I42+N42+S42+X42</f>
        <v>10399.5</v>
      </c>
      <c r="E42" s="89">
        <f t="shared" ref="E42" si="121">IF(B42=0,"",ROUND(D42/B42*100,1))</f>
        <v>129.19999999999999</v>
      </c>
      <c r="F42" s="62">
        <f t="shared" ref="F42" si="122">IF(C42=0,"",ROUND(D42/C42*100,1))</f>
        <v>129.19999999999999</v>
      </c>
      <c r="G42" s="170">
        <v>6200</v>
      </c>
      <c r="H42" s="171">
        <v>6200</v>
      </c>
      <c r="I42" s="172">
        <v>8254.9</v>
      </c>
      <c r="J42" s="63">
        <f t="shared" ref="J42" si="123">IF(G42=0,"",ROUND(I42/G42*100,1))</f>
        <v>133.1</v>
      </c>
      <c r="K42" s="62">
        <f t="shared" ref="K42" si="124">IF(H42=0,"",ROUND(I42/H42*100,1))</f>
        <v>133.1</v>
      </c>
      <c r="L42" s="170">
        <v>570</v>
      </c>
      <c r="M42" s="171">
        <v>570</v>
      </c>
      <c r="N42" s="171">
        <v>632.70000000000005</v>
      </c>
      <c r="O42" s="23">
        <f t="shared" si="34"/>
        <v>111</v>
      </c>
      <c r="P42" s="61">
        <f t="shared" ref="P42" si="125">IF(M42=0,"",ROUND(N42/M42*100,1))</f>
        <v>111</v>
      </c>
      <c r="Q42" s="170">
        <v>1280</v>
      </c>
      <c r="R42" s="171">
        <v>1280</v>
      </c>
      <c r="S42" s="171">
        <v>1511.9</v>
      </c>
      <c r="T42" s="63">
        <f t="shared" ref="T42" si="126">IF(Q42=0,"",ROUND(S42/Q42*100,1))</f>
        <v>118.1</v>
      </c>
      <c r="U42" s="64">
        <f t="shared" ref="U42" si="127">IF(R42=0,"",ROUND(S42/R42*100,1))</f>
        <v>118.1</v>
      </c>
      <c r="V42" s="170"/>
      <c r="W42" s="171"/>
      <c r="X42" s="171"/>
      <c r="Y42" s="23" t="str">
        <f t="shared" ref="Y42" si="128">IF(V42=0,"",ROUND(X42/V42*100,1))</f>
        <v/>
      </c>
      <c r="Z42" s="118" t="str">
        <f t="shared" ref="Z42" si="129">IF(W42=0,"",ROUND(X42/W42*100,1))</f>
        <v/>
      </c>
      <c r="AA42" s="132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11"/>
      <c r="AO42" s="111"/>
      <c r="AP42" s="111"/>
      <c r="AQ42" s="111"/>
      <c r="AR42" s="111"/>
      <c r="AS42" s="111"/>
      <c r="AT42" s="111"/>
      <c r="AU42" s="111"/>
      <c r="AV42" s="111"/>
      <c r="AW42" s="111"/>
      <c r="AX42" s="111"/>
      <c r="AY42" s="111"/>
      <c r="AZ42" s="111"/>
      <c r="BA42" s="111"/>
      <c r="BB42" s="111"/>
      <c r="BC42" s="111"/>
      <c r="BD42" s="111"/>
      <c r="BE42" s="111"/>
      <c r="BF42" s="111"/>
      <c r="BG42" s="111"/>
      <c r="BH42" s="111"/>
      <c r="BI42" s="111"/>
      <c r="BJ42" s="111"/>
      <c r="BK42" s="111"/>
      <c r="BL42" s="111"/>
      <c r="BM42" s="111"/>
      <c r="BN42" s="111"/>
      <c r="BO42" s="111"/>
      <c r="BP42" s="111"/>
      <c r="BQ42" s="111"/>
      <c r="BR42" s="111"/>
      <c r="BS42" s="111"/>
      <c r="BT42" s="111"/>
      <c r="BU42" s="111"/>
      <c r="BV42" s="111"/>
      <c r="BW42" s="111"/>
      <c r="BX42" s="111"/>
      <c r="BY42" s="111"/>
      <c r="BZ42" s="111"/>
      <c r="CA42" s="111"/>
      <c r="CB42" s="111"/>
      <c r="CC42" s="111"/>
      <c r="CD42" s="111"/>
      <c r="CE42" s="111"/>
      <c r="CF42" s="111"/>
      <c r="CG42" s="111"/>
      <c r="CH42" s="111"/>
      <c r="CI42" s="111"/>
      <c r="CJ42" s="111"/>
      <c r="CK42" s="111"/>
      <c r="CL42" s="111"/>
      <c r="CM42" s="111"/>
      <c r="CN42" s="111"/>
      <c r="CO42" s="111"/>
      <c r="CP42" s="111"/>
      <c r="CQ42" s="111"/>
      <c r="CR42" s="111"/>
      <c r="CS42" s="111"/>
      <c r="CT42" s="111"/>
      <c r="CU42" s="111"/>
      <c r="CV42" s="111"/>
      <c r="CW42" s="111"/>
      <c r="CX42" s="111"/>
      <c r="CY42" s="111"/>
      <c r="CZ42" s="111"/>
      <c r="DA42" s="111"/>
      <c r="DB42" s="111"/>
      <c r="DC42" s="111"/>
      <c r="DD42" s="111"/>
      <c r="DE42" s="111"/>
      <c r="DF42" s="111"/>
      <c r="DG42" s="111"/>
      <c r="DH42" s="111"/>
      <c r="DI42" s="111"/>
      <c r="DJ42" s="111"/>
      <c r="DK42" s="111"/>
      <c r="DL42" s="111"/>
      <c r="DM42" s="111"/>
      <c r="DN42" s="111"/>
      <c r="DO42" s="111"/>
      <c r="DP42" s="111"/>
      <c r="DQ42" s="111"/>
      <c r="DR42" s="111"/>
      <c r="DS42" s="111"/>
      <c r="DT42" s="111"/>
      <c r="DU42" s="111"/>
      <c r="DV42" s="111"/>
      <c r="DW42" s="111"/>
      <c r="DX42" s="111"/>
      <c r="DY42" s="111"/>
      <c r="DZ42" s="111"/>
      <c r="EA42" s="111"/>
      <c r="EB42" s="111"/>
      <c r="EC42" s="111"/>
      <c r="ED42" s="111"/>
      <c r="EE42" s="111"/>
      <c r="EF42" s="111"/>
      <c r="EG42" s="111"/>
      <c r="EH42" s="111"/>
      <c r="EI42" s="111"/>
      <c r="EJ42" s="111"/>
      <c r="EK42" s="111"/>
      <c r="EL42" s="111"/>
      <c r="EM42" s="111"/>
      <c r="EN42" s="111"/>
      <c r="EO42" s="111"/>
      <c r="EP42" s="111"/>
      <c r="EQ42" s="111"/>
      <c r="ER42" s="111"/>
      <c r="ES42" s="111"/>
      <c r="ET42" s="111"/>
      <c r="EU42" s="111"/>
      <c r="EV42" s="111"/>
      <c r="EW42" s="111"/>
      <c r="EX42" s="111"/>
      <c r="EY42" s="111"/>
      <c r="EZ42" s="111"/>
      <c r="FA42" s="111"/>
      <c r="FB42" s="111"/>
      <c r="FC42" s="111"/>
      <c r="FD42" s="111"/>
      <c r="FE42" s="111"/>
      <c r="FF42" s="111"/>
      <c r="FG42" s="111"/>
      <c r="FH42" s="111"/>
      <c r="FI42" s="111"/>
      <c r="FJ42" s="111"/>
      <c r="FK42" s="111"/>
      <c r="FL42" s="111"/>
      <c r="FM42" s="111"/>
      <c r="FN42" s="111"/>
      <c r="FO42" s="111"/>
      <c r="FP42" s="111"/>
      <c r="FQ42" s="111"/>
      <c r="FR42" s="111"/>
      <c r="FS42" s="111"/>
      <c r="FT42" s="111"/>
      <c r="FU42" s="111"/>
      <c r="FV42" s="111"/>
      <c r="FW42" s="111"/>
      <c r="FX42" s="111"/>
      <c r="FY42" s="111"/>
      <c r="FZ42" s="111"/>
      <c r="GA42" s="111"/>
      <c r="GB42" s="111"/>
      <c r="GC42" s="111"/>
      <c r="GD42" s="111"/>
      <c r="GE42" s="111"/>
      <c r="GF42" s="111"/>
      <c r="GG42" s="111"/>
      <c r="GH42" s="111"/>
      <c r="GI42" s="111"/>
      <c r="GJ42" s="111"/>
      <c r="GK42" s="111"/>
      <c r="GL42" s="111"/>
      <c r="GM42" s="111"/>
      <c r="GN42" s="111"/>
      <c r="GO42" s="111"/>
      <c r="GP42" s="111"/>
      <c r="GQ42" s="111"/>
      <c r="GR42" s="111"/>
      <c r="GS42" s="111"/>
      <c r="GT42" s="111"/>
      <c r="GU42" s="111"/>
      <c r="GV42" s="111"/>
      <c r="GW42" s="111"/>
      <c r="GX42" s="111"/>
      <c r="GY42" s="111"/>
      <c r="GZ42" s="111"/>
      <c r="HA42" s="111"/>
      <c r="HB42" s="111"/>
      <c r="HC42" s="111"/>
      <c r="HD42" s="111"/>
      <c r="HE42" s="111"/>
      <c r="HF42" s="111"/>
      <c r="HG42" s="111"/>
      <c r="HH42" s="111"/>
      <c r="HI42" s="111"/>
      <c r="HJ42" s="111"/>
      <c r="HK42" s="111"/>
      <c r="HL42" s="111"/>
      <c r="HM42" s="111"/>
      <c r="HN42" s="111"/>
      <c r="HO42" s="111"/>
      <c r="HP42" s="111"/>
      <c r="HQ42" s="111"/>
      <c r="HR42" s="111"/>
      <c r="HS42" s="111"/>
      <c r="HT42" s="111"/>
      <c r="HU42" s="111"/>
      <c r="HV42" s="111"/>
      <c r="HW42" s="111"/>
      <c r="HX42" s="111"/>
      <c r="HY42" s="111"/>
      <c r="HZ42" s="111"/>
      <c r="IA42" s="111"/>
      <c r="IB42" s="111"/>
      <c r="IC42" s="111"/>
      <c r="ID42" s="111"/>
      <c r="IE42" s="111"/>
      <c r="IF42" s="111"/>
      <c r="IG42" s="111"/>
      <c r="IH42" s="111"/>
      <c r="II42" s="111"/>
      <c r="IJ42" s="111"/>
      <c r="IK42" s="111"/>
      <c r="IL42" s="111"/>
      <c r="IM42" s="111"/>
      <c r="IN42" s="111"/>
      <c r="IO42" s="111"/>
      <c r="IP42" s="111"/>
      <c r="IQ42" s="111"/>
      <c r="IR42" s="111"/>
      <c r="IS42" s="111"/>
      <c r="IT42" s="111"/>
      <c r="IU42" s="111"/>
      <c r="IV42" s="111"/>
      <c r="IW42" s="111"/>
      <c r="IX42" s="111"/>
      <c r="IY42" s="111"/>
      <c r="IZ42" s="111"/>
      <c r="JA42" s="111"/>
      <c r="JB42" s="111"/>
      <c r="JC42" s="111"/>
      <c r="JD42" s="111"/>
      <c r="JE42" s="111"/>
      <c r="JF42" s="111"/>
      <c r="JG42" s="111"/>
      <c r="JH42" s="111"/>
      <c r="JI42" s="111"/>
      <c r="JJ42" s="111"/>
      <c r="JK42" s="111"/>
      <c r="JL42" s="111"/>
      <c r="JM42" s="111"/>
      <c r="JN42" s="111"/>
      <c r="JO42" s="111"/>
      <c r="JP42" s="111"/>
      <c r="JQ42" s="111"/>
      <c r="JR42" s="111"/>
      <c r="JS42" s="111"/>
      <c r="JT42" s="111"/>
      <c r="JU42" s="111"/>
      <c r="JV42" s="111"/>
      <c r="JW42" s="111"/>
      <c r="JX42" s="111"/>
      <c r="JY42" s="111"/>
      <c r="JZ42" s="111"/>
      <c r="KA42" s="111"/>
      <c r="KB42" s="111"/>
      <c r="KC42" s="111"/>
      <c r="KD42" s="111"/>
      <c r="KE42" s="111"/>
      <c r="KF42" s="111"/>
      <c r="KG42" s="111"/>
      <c r="KH42" s="111"/>
      <c r="KI42" s="111"/>
      <c r="KJ42" s="111"/>
      <c r="KK42" s="111"/>
      <c r="KL42" s="111"/>
      <c r="KM42" s="111"/>
      <c r="KN42" s="111"/>
      <c r="KO42" s="111"/>
      <c r="KP42" s="111"/>
      <c r="KQ42" s="111"/>
      <c r="KR42" s="111"/>
      <c r="KS42" s="111"/>
      <c r="KT42" s="111"/>
      <c r="KU42" s="111"/>
      <c r="KV42" s="111"/>
      <c r="KW42" s="111"/>
      <c r="KX42" s="111"/>
      <c r="KY42" s="111"/>
      <c r="KZ42" s="111"/>
      <c r="LA42" s="111"/>
      <c r="LB42" s="111"/>
      <c r="LC42" s="111"/>
      <c r="LD42" s="111"/>
      <c r="LE42" s="111"/>
      <c r="LF42" s="111"/>
      <c r="LG42" s="111"/>
      <c r="LH42" s="111"/>
      <c r="LI42" s="111"/>
      <c r="LJ42" s="111"/>
      <c r="LK42" s="111"/>
      <c r="LL42" s="111"/>
      <c r="LM42" s="111"/>
      <c r="LN42" s="111"/>
      <c r="LO42" s="111"/>
      <c r="LP42" s="111"/>
      <c r="LQ42" s="111"/>
      <c r="LR42" s="111"/>
      <c r="LS42" s="111"/>
      <c r="LT42" s="111"/>
      <c r="LU42" s="111"/>
      <c r="LV42" s="111"/>
      <c r="LW42" s="111"/>
      <c r="LX42" s="111"/>
      <c r="LY42" s="111"/>
      <c r="LZ42" s="111"/>
      <c r="MA42" s="111"/>
      <c r="MB42" s="111"/>
      <c r="MC42" s="111"/>
      <c r="MD42" s="111"/>
      <c r="ME42" s="111"/>
      <c r="MF42" s="111"/>
      <c r="MG42" s="111"/>
      <c r="MH42" s="111"/>
      <c r="MI42" s="111"/>
      <c r="MJ42" s="111"/>
      <c r="MK42" s="111"/>
      <c r="ML42" s="111"/>
      <c r="MM42" s="111"/>
      <c r="MN42" s="111"/>
      <c r="MO42" s="111"/>
      <c r="MP42" s="111"/>
      <c r="MQ42" s="111"/>
      <c r="MR42" s="111"/>
      <c r="MS42" s="111"/>
      <c r="MT42" s="111"/>
      <c r="MU42" s="111"/>
      <c r="MV42" s="111"/>
      <c r="MW42" s="111"/>
      <c r="MX42" s="111"/>
      <c r="MY42" s="111"/>
      <c r="MZ42" s="111"/>
      <c r="NA42" s="111"/>
      <c r="NB42" s="111"/>
      <c r="NC42" s="111"/>
      <c r="ND42" s="111"/>
      <c r="NE42" s="111"/>
      <c r="NF42" s="111"/>
    </row>
    <row r="43" spans="1:370" s="25" customFormat="1" ht="29.25" customHeight="1">
      <c r="A43" s="74" t="s">
        <v>58</v>
      </c>
      <c r="B43" s="183">
        <f t="shared" si="116"/>
        <v>1319.6</v>
      </c>
      <c r="C43" s="180">
        <f t="shared" si="116"/>
        <v>1005</v>
      </c>
      <c r="D43" s="181">
        <f t="shared" si="116"/>
        <v>776</v>
      </c>
      <c r="E43" s="89">
        <f t="shared" si="30"/>
        <v>58.8</v>
      </c>
      <c r="F43" s="62">
        <f t="shared" si="31"/>
        <v>77.2</v>
      </c>
      <c r="G43" s="170">
        <v>0</v>
      </c>
      <c r="H43" s="171">
        <v>0</v>
      </c>
      <c r="I43" s="157">
        <v>-241.8</v>
      </c>
      <c r="J43" s="63" t="str">
        <f t="shared" si="32"/>
        <v/>
      </c>
      <c r="K43" s="62" t="str">
        <f t="shared" si="33"/>
        <v/>
      </c>
      <c r="L43" s="170">
        <v>1319.6</v>
      </c>
      <c r="M43" s="171">
        <v>1005</v>
      </c>
      <c r="N43" s="171">
        <v>1017.8</v>
      </c>
      <c r="O43" s="23">
        <f t="shared" si="34"/>
        <v>77.099999999999994</v>
      </c>
      <c r="P43" s="61">
        <f t="shared" si="35"/>
        <v>101.3</v>
      </c>
      <c r="Q43" s="170"/>
      <c r="R43" s="171"/>
      <c r="S43" s="171">
        <v>0</v>
      </c>
      <c r="T43" s="63" t="str">
        <f t="shared" si="36"/>
        <v/>
      </c>
      <c r="U43" s="64" t="str">
        <f t="shared" si="37"/>
        <v/>
      </c>
      <c r="V43" s="170"/>
      <c r="W43" s="171"/>
      <c r="X43" s="171"/>
      <c r="Y43" s="23" t="str">
        <f t="shared" si="38"/>
        <v/>
      </c>
      <c r="Z43" s="118" t="str">
        <f t="shared" si="39"/>
        <v/>
      </c>
      <c r="AA43" s="132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  <c r="AO43" s="111"/>
      <c r="AP43" s="111"/>
      <c r="AQ43" s="111"/>
      <c r="AR43" s="111"/>
      <c r="AS43" s="111"/>
      <c r="AT43" s="111"/>
      <c r="AU43" s="111"/>
      <c r="AV43" s="111"/>
      <c r="AW43" s="111"/>
      <c r="AX43" s="111"/>
      <c r="AY43" s="111"/>
      <c r="AZ43" s="111"/>
      <c r="BA43" s="111"/>
      <c r="BB43" s="111"/>
      <c r="BC43" s="111"/>
      <c r="BD43" s="111"/>
      <c r="BE43" s="111"/>
      <c r="BF43" s="111"/>
      <c r="BG43" s="111"/>
      <c r="BH43" s="111"/>
      <c r="BI43" s="111"/>
      <c r="BJ43" s="111"/>
      <c r="BK43" s="111"/>
      <c r="BL43" s="111"/>
      <c r="BM43" s="111"/>
      <c r="BN43" s="111"/>
      <c r="BO43" s="111"/>
      <c r="BP43" s="111"/>
      <c r="BQ43" s="111"/>
      <c r="BR43" s="111"/>
      <c r="BS43" s="111"/>
      <c r="BT43" s="111"/>
      <c r="BU43" s="111"/>
      <c r="BV43" s="111"/>
      <c r="BW43" s="111"/>
      <c r="BX43" s="111"/>
      <c r="BY43" s="111"/>
      <c r="BZ43" s="111"/>
      <c r="CA43" s="111"/>
      <c r="CB43" s="111"/>
      <c r="CC43" s="111"/>
      <c r="CD43" s="111"/>
      <c r="CE43" s="111"/>
      <c r="CF43" s="111"/>
      <c r="CG43" s="111"/>
      <c r="CH43" s="111"/>
      <c r="CI43" s="111"/>
      <c r="CJ43" s="111"/>
      <c r="CK43" s="111"/>
      <c r="CL43" s="111"/>
      <c r="CM43" s="111"/>
      <c r="CN43" s="111"/>
      <c r="CO43" s="111"/>
      <c r="CP43" s="111"/>
      <c r="CQ43" s="111"/>
      <c r="CR43" s="111"/>
      <c r="CS43" s="111"/>
      <c r="CT43" s="111"/>
      <c r="CU43" s="111"/>
      <c r="CV43" s="111"/>
      <c r="CW43" s="111"/>
      <c r="CX43" s="111"/>
      <c r="CY43" s="111"/>
      <c r="CZ43" s="111"/>
      <c r="DA43" s="111"/>
      <c r="DB43" s="111"/>
      <c r="DC43" s="111"/>
      <c r="DD43" s="111"/>
      <c r="DE43" s="111"/>
      <c r="DF43" s="111"/>
      <c r="DG43" s="111"/>
      <c r="DH43" s="111"/>
      <c r="DI43" s="111"/>
      <c r="DJ43" s="111"/>
      <c r="DK43" s="111"/>
      <c r="DL43" s="111"/>
      <c r="DM43" s="111"/>
      <c r="DN43" s="111"/>
      <c r="DO43" s="111"/>
      <c r="DP43" s="111"/>
      <c r="DQ43" s="111"/>
      <c r="DR43" s="111"/>
      <c r="DS43" s="111"/>
      <c r="DT43" s="111"/>
      <c r="DU43" s="111"/>
      <c r="DV43" s="111"/>
      <c r="DW43" s="111"/>
      <c r="DX43" s="111"/>
      <c r="DY43" s="111"/>
      <c r="DZ43" s="111"/>
      <c r="EA43" s="111"/>
      <c r="EB43" s="111"/>
      <c r="EC43" s="111"/>
      <c r="ED43" s="111"/>
      <c r="EE43" s="111"/>
      <c r="EF43" s="111"/>
      <c r="EG43" s="111"/>
      <c r="EH43" s="111"/>
      <c r="EI43" s="111"/>
      <c r="EJ43" s="111"/>
      <c r="EK43" s="111"/>
      <c r="EL43" s="111"/>
      <c r="EM43" s="111"/>
      <c r="EN43" s="111"/>
      <c r="EO43" s="111"/>
      <c r="EP43" s="111"/>
      <c r="EQ43" s="111"/>
      <c r="ER43" s="111"/>
      <c r="ES43" s="111"/>
      <c r="ET43" s="111"/>
      <c r="EU43" s="111"/>
      <c r="EV43" s="111"/>
      <c r="EW43" s="111"/>
      <c r="EX43" s="111"/>
      <c r="EY43" s="111"/>
      <c r="EZ43" s="111"/>
      <c r="FA43" s="111"/>
      <c r="FB43" s="111"/>
      <c r="FC43" s="111"/>
      <c r="FD43" s="111"/>
      <c r="FE43" s="111"/>
      <c r="FF43" s="111"/>
      <c r="FG43" s="111"/>
      <c r="FH43" s="111"/>
      <c r="FI43" s="111"/>
      <c r="FJ43" s="111"/>
      <c r="FK43" s="111"/>
      <c r="FL43" s="111"/>
      <c r="FM43" s="111"/>
      <c r="FN43" s="111"/>
      <c r="FO43" s="111"/>
      <c r="FP43" s="111"/>
      <c r="FQ43" s="111"/>
      <c r="FR43" s="111"/>
      <c r="FS43" s="111"/>
      <c r="FT43" s="111"/>
      <c r="FU43" s="111"/>
      <c r="FV43" s="111"/>
      <c r="FW43" s="111"/>
      <c r="FX43" s="111"/>
      <c r="FY43" s="111"/>
      <c r="FZ43" s="111"/>
      <c r="GA43" s="111"/>
      <c r="GB43" s="111"/>
      <c r="GC43" s="111"/>
      <c r="GD43" s="111"/>
      <c r="GE43" s="111"/>
      <c r="GF43" s="111"/>
      <c r="GG43" s="111"/>
      <c r="GH43" s="111"/>
      <c r="GI43" s="111"/>
      <c r="GJ43" s="111"/>
      <c r="GK43" s="111"/>
      <c r="GL43" s="111"/>
      <c r="GM43" s="111"/>
      <c r="GN43" s="111"/>
      <c r="GO43" s="111"/>
      <c r="GP43" s="111"/>
      <c r="GQ43" s="111"/>
      <c r="GR43" s="111"/>
      <c r="GS43" s="111"/>
      <c r="GT43" s="111"/>
      <c r="GU43" s="111"/>
      <c r="GV43" s="111"/>
      <c r="GW43" s="111"/>
      <c r="GX43" s="111"/>
      <c r="GY43" s="111"/>
      <c r="GZ43" s="111"/>
      <c r="HA43" s="111"/>
      <c r="HB43" s="111"/>
      <c r="HC43" s="111"/>
      <c r="HD43" s="111"/>
      <c r="HE43" s="111"/>
      <c r="HF43" s="111"/>
      <c r="HG43" s="111"/>
      <c r="HH43" s="111"/>
      <c r="HI43" s="111"/>
      <c r="HJ43" s="111"/>
      <c r="HK43" s="111"/>
      <c r="HL43" s="111"/>
      <c r="HM43" s="111"/>
      <c r="HN43" s="111"/>
      <c r="HO43" s="111"/>
      <c r="HP43" s="111"/>
      <c r="HQ43" s="111"/>
      <c r="HR43" s="111"/>
      <c r="HS43" s="111"/>
      <c r="HT43" s="111"/>
      <c r="HU43" s="111"/>
      <c r="HV43" s="111"/>
      <c r="HW43" s="111"/>
      <c r="HX43" s="111"/>
      <c r="HY43" s="111"/>
      <c r="HZ43" s="111"/>
      <c r="IA43" s="111"/>
      <c r="IB43" s="111"/>
      <c r="IC43" s="111"/>
      <c r="ID43" s="111"/>
      <c r="IE43" s="111"/>
      <c r="IF43" s="111"/>
      <c r="IG43" s="111"/>
      <c r="IH43" s="111"/>
      <c r="II43" s="111"/>
      <c r="IJ43" s="111"/>
      <c r="IK43" s="111"/>
      <c r="IL43" s="111"/>
      <c r="IM43" s="111"/>
      <c r="IN43" s="111"/>
      <c r="IO43" s="111"/>
      <c r="IP43" s="111"/>
      <c r="IQ43" s="111"/>
      <c r="IR43" s="111"/>
      <c r="IS43" s="111"/>
      <c r="IT43" s="111"/>
      <c r="IU43" s="111"/>
      <c r="IV43" s="111"/>
      <c r="IW43" s="111"/>
      <c r="IX43" s="111"/>
      <c r="IY43" s="111"/>
      <c r="IZ43" s="111"/>
      <c r="JA43" s="111"/>
      <c r="JB43" s="111"/>
      <c r="JC43" s="111"/>
      <c r="JD43" s="111"/>
      <c r="JE43" s="111"/>
      <c r="JF43" s="111"/>
      <c r="JG43" s="111"/>
      <c r="JH43" s="111"/>
      <c r="JI43" s="111"/>
      <c r="JJ43" s="111"/>
      <c r="JK43" s="111"/>
      <c r="JL43" s="111"/>
      <c r="JM43" s="111"/>
      <c r="JN43" s="111"/>
      <c r="JO43" s="111"/>
      <c r="JP43" s="111"/>
      <c r="JQ43" s="111"/>
      <c r="JR43" s="111"/>
      <c r="JS43" s="111"/>
      <c r="JT43" s="111"/>
      <c r="JU43" s="111"/>
      <c r="JV43" s="111"/>
      <c r="JW43" s="111"/>
      <c r="JX43" s="111"/>
      <c r="JY43" s="111"/>
      <c r="JZ43" s="111"/>
      <c r="KA43" s="111"/>
      <c r="KB43" s="111"/>
      <c r="KC43" s="111"/>
      <c r="KD43" s="111"/>
      <c r="KE43" s="111"/>
      <c r="KF43" s="111"/>
      <c r="KG43" s="111"/>
      <c r="KH43" s="111"/>
      <c r="KI43" s="111"/>
      <c r="KJ43" s="111"/>
      <c r="KK43" s="111"/>
      <c r="KL43" s="111"/>
      <c r="KM43" s="111"/>
      <c r="KN43" s="111"/>
      <c r="KO43" s="111"/>
      <c r="KP43" s="111"/>
      <c r="KQ43" s="111"/>
      <c r="KR43" s="111"/>
      <c r="KS43" s="111"/>
      <c r="KT43" s="111"/>
      <c r="KU43" s="111"/>
      <c r="KV43" s="111"/>
      <c r="KW43" s="111"/>
      <c r="KX43" s="111"/>
      <c r="KY43" s="111"/>
      <c r="KZ43" s="111"/>
      <c r="LA43" s="111"/>
      <c r="LB43" s="111"/>
      <c r="LC43" s="111"/>
      <c r="LD43" s="111"/>
      <c r="LE43" s="111"/>
      <c r="LF43" s="111"/>
      <c r="LG43" s="111"/>
      <c r="LH43" s="111"/>
      <c r="LI43" s="111"/>
      <c r="LJ43" s="111"/>
      <c r="LK43" s="111"/>
      <c r="LL43" s="111"/>
      <c r="LM43" s="111"/>
      <c r="LN43" s="111"/>
      <c r="LO43" s="111"/>
      <c r="LP43" s="111"/>
      <c r="LQ43" s="111"/>
      <c r="LR43" s="111"/>
      <c r="LS43" s="111"/>
      <c r="LT43" s="111"/>
      <c r="LU43" s="111"/>
      <c r="LV43" s="111"/>
      <c r="LW43" s="111"/>
      <c r="LX43" s="111"/>
      <c r="LY43" s="111"/>
      <c r="LZ43" s="111"/>
      <c r="MA43" s="111"/>
      <c r="MB43" s="111"/>
      <c r="MC43" s="111"/>
      <c r="MD43" s="111"/>
      <c r="ME43" s="111"/>
      <c r="MF43" s="111"/>
      <c r="MG43" s="111"/>
      <c r="MH43" s="111"/>
      <c r="MI43" s="111"/>
      <c r="MJ43" s="111"/>
      <c r="MK43" s="111"/>
      <c r="ML43" s="111"/>
      <c r="MM43" s="111"/>
      <c r="MN43" s="111"/>
      <c r="MO43" s="111"/>
      <c r="MP43" s="111"/>
      <c r="MQ43" s="111"/>
      <c r="MR43" s="111"/>
      <c r="MS43" s="111"/>
      <c r="MT43" s="111"/>
      <c r="MU43" s="111"/>
      <c r="MV43" s="111"/>
      <c r="MW43" s="111"/>
      <c r="MX43" s="111"/>
      <c r="MY43" s="111"/>
      <c r="MZ43" s="111"/>
      <c r="NA43" s="111"/>
      <c r="NB43" s="111"/>
      <c r="NC43" s="111"/>
      <c r="ND43" s="111"/>
      <c r="NE43" s="111"/>
      <c r="NF43" s="111"/>
    </row>
    <row r="44" spans="1:370" s="3" customFormat="1" ht="30" customHeight="1">
      <c r="A44" s="75" t="s">
        <v>9</v>
      </c>
      <c r="B44" s="182">
        <f t="shared" si="40"/>
        <v>3454.4</v>
      </c>
      <c r="C44" s="184">
        <f t="shared" si="28"/>
        <v>2601.5</v>
      </c>
      <c r="D44" s="185">
        <f t="shared" si="29"/>
        <v>1478.6000000000001</v>
      </c>
      <c r="E44" s="45">
        <f t="shared" si="30"/>
        <v>42.8</v>
      </c>
      <c r="F44" s="61">
        <f t="shared" si="31"/>
        <v>56.8</v>
      </c>
      <c r="G44" s="158">
        <v>3411.4</v>
      </c>
      <c r="H44" s="159">
        <v>2558.5</v>
      </c>
      <c r="I44" s="160">
        <v>1375.7</v>
      </c>
      <c r="J44" s="23">
        <f t="shared" si="32"/>
        <v>40.299999999999997</v>
      </c>
      <c r="K44" s="61">
        <f t="shared" si="33"/>
        <v>53.8</v>
      </c>
      <c r="L44" s="158">
        <v>43</v>
      </c>
      <c r="M44" s="159">
        <v>43</v>
      </c>
      <c r="N44" s="159">
        <v>99</v>
      </c>
      <c r="O44" s="23">
        <f t="shared" si="34"/>
        <v>230.2</v>
      </c>
      <c r="P44" s="61">
        <f t="shared" si="35"/>
        <v>230.2</v>
      </c>
      <c r="Q44" s="158">
        <v>0</v>
      </c>
      <c r="R44" s="159">
        <v>0</v>
      </c>
      <c r="S44" s="159">
        <v>3.9</v>
      </c>
      <c r="T44" s="63" t="str">
        <f t="shared" si="36"/>
        <v/>
      </c>
      <c r="U44" s="64" t="str">
        <f t="shared" si="37"/>
        <v/>
      </c>
      <c r="V44" s="158"/>
      <c r="W44" s="159"/>
      <c r="X44" s="159"/>
      <c r="Y44" s="23" t="str">
        <f t="shared" si="38"/>
        <v/>
      </c>
      <c r="Z44" s="118" t="str">
        <f t="shared" si="39"/>
        <v/>
      </c>
      <c r="AA44" s="129"/>
      <c r="AB44" s="108"/>
      <c r="AC44" s="108"/>
      <c r="AD44" s="108"/>
      <c r="AE44" s="108"/>
      <c r="AF44" s="108"/>
      <c r="AG44" s="108"/>
      <c r="AH44" s="108"/>
      <c r="AI44" s="108"/>
      <c r="AJ44" s="108"/>
      <c r="AK44" s="108"/>
      <c r="AL44" s="108"/>
      <c r="AM44" s="108"/>
      <c r="AN44" s="108"/>
      <c r="AO44" s="108"/>
      <c r="AP44" s="108"/>
      <c r="AQ44" s="108"/>
      <c r="AR44" s="108"/>
      <c r="AS44" s="108"/>
      <c r="AT44" s="108"/>
      <c r="AU44" s="108"/>
      <c r="AV44" s="108"/>
      <c r="AW44" s="108"/>
      <c r="AX44" s="108"/>
      <c r="AY44" s="108"/>
      <c r="AZ44" s="108"/>
      <c r="BA44" s="108"/>
      <c r="BB44" s="108"/>
      <c r="BC44" s="108"/>
      <c r="BD44" s="108"/>
      <c r="BE44" s="108"/>
      <c r="BF44" s="108"/>
      <c r="BG44" s="108"/>
      <c r="BH44" s="108"/>
      <c r="BI44" s="108"/>
      <c r="BJ44" s="108"/>
      <c r="BK44" s="108"/>
      <c r="BL44" s="108"/>
      <c r="BM44" s="108"/>
      <c r="BN44" s="108"/>
      <c r="BO44" s="108"/>
      <c r="BP44" s="108"/>
      <c r="BQ44" s="108"/>
      <c r="BR44" s="108"/>
      <c r="BS44" s="108"/>
      <c r="BT44" s="108"/>
      <c r="BU44" s="108"/>
      <c r="BV44" s="108"/>
      <c r="BW44" s="108"/>
      <c r="BX44" s="108"/>
      <c r="BY44" s="108"/>
      <c r="BZ44" s="108"/>
      <c r="CA44" s="108"/>
      <c r="CB44" s="108"/>
      <c r="CC44" s="108"/>
      <c r="CD44" s="108"/>
      <c r="CE44" s="108"/>
      <c r="CF44" s="108"/>
      <c r="CG44" s="108"/>
      <c r="CH44" s="108"/>
      <c r="CI44" s="108"/>
      <c r="CJ44" s="108"/>
      <c r="CK44" s="108"/>
      <c r="CL44" s="108"/>
      <c r="CM44" s="108"/>
      <c r="CN44" s="108"/>
      <c r="CO44" s="108"/>
      <c r="CP44" s="108"/>
      <c r="CQ44" s="108"/>
      <c r="CR44" s="108"/>
      <c r="CS44" s="108"/>
      <c r="CT44" s="108"/>
      <c r="CU44" s="108"/>
      <c r="CV44" s="108"/>
      <c r="CW44" s="108"/>
      <c r="CX44" s="108"/>
      <c r="CY44" s="108"/>
      <c r="CZ44" s="108"/>
      <c r="DA44" s="108"/>
      <c r="DB44" s="108"/>
      <c r="DC44" s="108"/>
      <c r="DD44" s="108"/>
      <c r="DE44" s="108"/>
      <c r="DF44" s="108"/>
      <c r="DG44" s="108"/>
      <c r="DH44" s="108"/>
      <c r="DI44" s="108"/>
      <c r="DJ44" s="108"/>
      <c r="DK44" s="108"/>
      <c r="DL44" s="108"/>
      <c r="DM44" s="108"/>
      <c r="DN44" s="108"/>
      <c r="DO44" s="108"/>
      <c r="DP44" s="108"/>
      <c r="DQ44" s="108"/>
      <c r="DR44" s="108"/>
      <c r="DS44" s="108"/>
      <c r="DT44" s="108"/>
      <c r="DU44" s="108"/>
      <c r="DV44" s="108"/>
      <c r="DW44" s="108"/>
      <c r="DX44" s="108"/>
      <c r="DY44" s="108"/>
      <c r="DZ44" s="108"/>
      <c r="EA44" s="108"/>
      <c r="EB44" s="108"/>
      <c r="EC44" s="108"/>
      <c r="ED44" s="108"/>
      <c r="EE44" s="108"/>
      <c r="EF44" s="108"/>
      <c r="EG44" s="108"/>
      <c r="EH44" s="108"/>
      <c r="EI44" s="108"/>
      <c r="EJ44" s="108"/>
      <c r="EK44" s="108"/>
      <c r="EL44" s="108"/>
      <c r="EM44" s="108"/>
      <c r="EN44" s="108"/>
      <c r="EO44" s="108"/>
      <c r="EP44" s="108"/>
      <c r="EQ44" s="108"/>
      <c r="ER44" s="108"/>
      <c r="ES44" s="108"/>
      <c r="ET44" s="108"/>
      <c r="EU44" s="108"/>
      <c r="EV44" s="108"/>
      <c r="EW44" s="108"/>
      <c r="EX44" s="108"/>
      <c r="EY44" s="108"/>
      <c r="EZ44" s="108"/>
      <c r="FA44" s="108"/>
      <c r="FB44" s="108"/>
      <c r="FC44" s="108"/>
      <c r="FD44" s="108"/>
      <c r="FE44" s="108"/>
      <c r="FF44" s="108"/>
      <c r="FG44" s="108"/>
      <c r="FH44" s="108"/>
      <c r="FI44" s="108"/>
      <c r="FJ44" s="108"/>
      <c r="FK44" s="108"/>
      <c r="FL44" s="108"/>
      <c r="FM44" s="108"/>
      <c r="FN44" s="108"/>
      <c r="FO44" s="108"/>
      <c r="FP44" s="108"/>
      <c r="FQ44" s="108"/>
      <c r="FR44" s="108"/>
      <c r="FS44" s="108"/>
      <c r="FT44" s="108"/>
      <c r="FU44" s="108"/>
      <c r="FV44" s="108"/>
      <c r="FW44" s="108"/>
      <c r="FX44" s="108"/>
      <c r="FY44" s="108"/>
      <c r="FZ44" s="108"/>
      <c r="GA44" s="108"/>
      <c r="GB44" s="108"/>
      <c r="GC44" s="108"/>
      <c r="GD44" s="108"/>
      <c r="GE44" s="108"/>
      <c r="GF44" s="108"/>
      <c r="GG44" s="108"/>
      <c r="GH44" s="108"/>
      <c r="GI44" s="108"/>
      <c r="GJ44" s="108"/>
      <c r="GK44" s="108"/>
      <c r="GL44" s="108"/>
      <c r="GM44" s="108"/>
      <c r="GN44" s="108"/>
      <c r="GO44" s="108"/>
      <c r="GP44" s="108"/>
      <c r="GQ44" s="108"/>
      <c r="GR44" s="108"/>
      <c r="GS44" s="108"/>
      <c r="GT44" s="108"/>
      <c r="GU44" s="108"/>
      <c r="GV44" s="108"/>
      <c r="GW44" s="108"/>
      <c r="GX44" s="108"/>
      <c r="GY44" s="108"/>
      <c r="GZ44" s="108"/>
      <c r="HA44" s="108"/>
      <c r="HB44" s="108"/>
      <c r="HC44" s="108"/>
      <c r="HD44" s="108"/>
      <c r="HE44" s="108"/>
      <c r="HF44" s="108"/>
      <c r="HG44" s="108"/>
      <c r="HH44" s="108"/>
      <c r="HI44" s="108"/>
      <c r="HJ44" s="108"/>
      <c r="HK44" s="108"/>
      <c r="HL44" s="108"/>
      <c r="HM44" s="108"/>
      <c r="HN44" s="108"/>
      <c r="HO44" s="108"/>
      <c r="HP44" s="108"/>
      <c r="HQ44" s="108"/>
      <c r="HR44" s="108"/>
      <c r="HS44" s="108"/>
      <c r="HT44" s="108"/>
      <c r="HU44" s="108"/>
      <c r="HV44" s="108"/>
      <c r="HW44" s="108"/>
      <c r="HX44" s="108"/>
      <c r="HY44" s="108"/>
      <c r="HZ44" s="108"/>
      <c r="IA44" s="108"/>
      <c r="IB44" s="108"/>
      <c r="IC44" s="108"/>
      <c r="ID44" s="108"/>
      <c r="IE44" s="108"/>
      <c r="IF44" s="108"/>
      <c r="IG44" s="108"/>
      <c r="IH44" s="108"/>
      <c r="II44" s="108"/>
      <c r="IJ44" s="108"/>
      <c r="IK44" s="108"/>
      <c r="IL44" s="108"/>
      <c r="IM44" s="108"/>
      <c r="IN44" s="108"/>
      <c r="IO44" s="108"/>
      <c r="IP44" s="108"/>
      <c r="IQ44" s="108"/>
      <c r="IR44" s="108"/>
      <c r="IS44" s="108"/>
      <c r="IT44" s="108"/>
      <c r="IU44" s="108"/>
      <c r="IV44" s="108"/>
      <c r="IW44" s="108"/>
      <c r="IX44" s="108"/>
      <c r="IY44" s="108"/>
      <c r="IZ44" s="108"/>
      <c r="JA44" s="108"/>
      <c r="JB44" s="108"/>
      <c r="JC44" s="108"/>
      <c r="JD44" s="108"/>
      <c r="JE44" s="108"/>
      <c r="JF44" s="108"/>
      <c r="JG44" s="108"/>
      <c r="JH44" s="108"/>
      <c r="JI44" s="108"/>
      <c r="JJ44" s="108"/>
      <c r="JK44" s="108"/>
      <c r="JL44" s="108"/>
      <c r="JM44" s="108"/>
      <c r="JN44" s="108"/>
      <c r="JO44" s="108"/>
      <c r="JP44" s="108"/>
      <c r="JQ44" s="108"/>
      <c r="JR44" s="108"/>
      <c r="JS44" s="108"/>
      <c r="JT44" s="108"/>
      <c r="JU44" s="108"/>
      <c r="JV44" s="108"/>
      <c r="JW44" s="108"/>
      <c r="JX44" s="108"/>
      <c r="JY44" s="108"/>
      <c r="JZ44" s="108"/>
      <c r="KA44" s="108"/>
      <c r="KB44" s="108"/>
      <c r="KC44" s="108"/>
      <c r="KD44" s="108"/>
      <c r="KE44" s="108"/>
      <c r="KF44" s="108"/>
      <c r="KG44" s="108"/>
      <c r="KH44" s="108"/>
      <c r="KI44" s="108"/>
      <c r="KJ44" s="108"/>
      <c r="KK44" s="108"/>
      <c r="KL44" s="108"/>
      <c r="KM44" s="108"/>
      <c r="KN44" s="108"/>
      <c r="KO44" s="108"/>
      <c r="KP44" s="108"/>
      <c r="KQ44" s="108"/>
      <c r="KR44" s="108"/>
      <c r="KS44" s="108"/>
      <c r="KT44" s="108"/>
      <c r="KU44" s="108"/>
      <c r="KV44" s="108"/>
      <c r="KW44" s="108"/>
      <c r="KX44" s="108"/>
      <c r="KY44" s="108"/>
      <c r="KZ44" s="108"/>
      <c r="LA44" s="108"/>
      <c r="LB44" s="108"/>
      <c r="LC44" s="108"/>
      <c r="LD44" s="108"/>
      <c r="LE44" s="108"/>
      <c r="LF44" s="108"/>
      <c r="LG44" s="108"/>
      <c r="LH44" s="108"/>
      <c r="LI44" s="108"/>
      <c r="LJ44" s="108"/>
      <c r="LK44" s="108"/>
      <c r="LL44" s="108"/>
      <c r="LM44" s="108"/>
      <c r="LN44" s="108"/>
      <c r="LO44" s="108"/>
      <c r="LP44" s="108"/>
      <c r="LQ44" s="108"/>
      <c r="LR44" s="108"/>
      <c r="LS44" s="108"/>
      <c r="LT44" s="108"/>
      <c r="LU44" s="108"/>
      <c r="LV44" s="108"/>
      <c r="LW44" s="108"/>
      <c r="LX44" s="108"/>
      <c r="LY44" s="108"/>
      <c r="LZ44" s="108"/>
      <c r="MA44" s="108"/>
      <c r="MB44" s="108"/>
      <c r="MC44" s="108"/>
      <c r="MD44" s="108"/>
      <c r="ME44" s="108"/>
      <c r="MF44" s="108"/>
      <c r="MG44" s="108"/>
      <c r="MH44" s="108"/>
      <c r="MI44" s="108"/>
      <c r="MJ44" s="108"/>
      <c r="MK44" s="108"/>
      <c r="ML44" s="108"/>
      <c r="MM44" s="108"/>
      <c r="MN44" s="108"/>
      <c r="MO44" s="108"/>
      <c r="MP44" s="108"/>
      <c r="MQ44" s="108"/>
      <c r="MR44" s="108"/>
      <c r="MS44" s="108"/>
      <c r="MT44" s="108"/>
      <c r="MU44" s="108"/>
      <c r="MV44" s="108"/>
      <c r="MW44" s="108"/>
      <c r="MX44" s="108"/>
      <c r="MY44" s="108"/>
      <c r="MZ44" s="108"/>
      <c r="NA44" s="108"/>
      <c r="NB44" s="108"/>
      <c r="NC44" s="108"/>
      <c r="ND44" s="108"/>
      <c r="NE44" s="108"/>
      <c r="NF44" s="108"/>
    </row>
    <row r="45" spans="1:370" s="6" customFormat="1" ht="31.5" customHeight="1" thickBot="1">
      <c r="A45" s="76" t="s">
        <v>26</v>
      </c>
      <c r="B45" s="190">
        <f t="shared" si="40"/>
        <v>1303.3</v>
      </c>
      <c r="C45" s="188">
        <f t="shared" si="28"/>
        <v>1303.3</v>
      </c>
      <c r="D45" s="189">
        <f>I45+N45+S45+X45</f>
        <v>1296.9000000000001</v>
      </c>
      <c r="E45" s="87">
        <f t="shared" si="30"/>
        <v>99.5</v>
      </c>
      <c r="F45" s="67">
        <f t="shared" si="31"/>
        <v>99.5</v>
      </c>
      <c r="G45" s="162">
        <v>805</v>
      </c>
      <c r="H45" s="163">
        <v>805</v>
      </c>
      <c r="I45" s="164">
        <v>805.6</v>
      </c>
      <c r="J45" s="88">
        <f t="shared" si="32"/>
        <v>100.1</v>
      </c>
      <c r="K45" s="68">
        <f t="shared" si="33"/>
        <v>100.1</v>
      </c>
      <c r="L45" s="193">
        <v>393.3</v>
      </c>
      <c r="M45" s="163">
        <v>393.3</v>
      </c>
      <c r="N45" s="163">
        <v>393.3</v>
      </c>
      <c r="O45" s="70">
        <f t="shared" si="34"/>
        <v>100</v>
      </c>
      <c r="P45" s="67">
        <f t="shared" si="35"/>
        <v>100</v>
      </c>
      <c r="Q45" s="162">
        <v>105</v>
      </c>
      <c r="R45" s="163">
        <v>105</v>
      </c>
      <c r="S45" s="163">
        <v>98</v>
      </c>
      <c r="T45" s="71">
        <f t="shared" si="36"/>
        <v>93.3</v>
      </c>
      <c r="U45" s="72">
        <f t="shared" si="37"/>
        <v>93.3</v>
      </c>
      <c r="V45" s="162">
        <v>0</v>
      </c>
      <c r="W45" s="163">
        <v>0</v>
      </c>
      <c r="X45" s="163"/>
      <c r="Y45" s="70" t="str">
        <f t="shared" si="38"/>
        <v/>
      </c>
      <c r="Z45" s="119" t="str">
        <f t="shared" si="39"/>
        <v/>
      </c>
      <c r="AA45" s="130"/>
      <c r="AB45" s="109"/>
      <c r="AC45" s="109"/>
      <c r="AD45" s="109"/>
      <c r="AE45" s="109"/>
      <c r="AF45" s="109"/>
      <c r="AG45" s="109"/>
      <c r="AH45" s="109"/>
      <c r="AI45" s="109"/>
      <c r="AJ45" s="109"/>
      <c r="AK45" s="109"/>
      <c r="AL45" s="109"/>
      <c r="AM45" s="109"/>
      <c r="AN45" s="109"/>
      <c r="AO45" s="109"/>
      <c r="AP45" s="109"/>
      <c r="AQ45" s="109"/>
      <c r="AR45" s="109"/>
      <c r="AS45" s="109"/>
      <c r="AT45" s="109"/>
      <c r="AU45" s="109"/>
      <c r="AV45" s="109"/>
      <c r="AW45" s="109"/>
      <c r="AX45" s="109"/>
      <c r="AY45" s="109"/>
      <c r="AZ45" s="109"/>
      <c r="BA45" s="109"/>
      <c r="BB45" s="109"/>
      <c r="BC45" s="109"/>
      <c r="BD45" s="109"/>
      <c r="BE45" s="109"/>
      <c r="BF45" s="109"/>
      <c r="BG45" s="109"/>
      <c r="BH45" s="109"/>
      <c r="BI45" s="109"/>
      <c r="BJ45" s="109"/>
      <c r="BK45" s="109"/>
      <c r="BL45" s="109"/>
      <c r="BM45" s="109"/>
      <c r="BN45" s="109"/>
      <c r="BO45" s="109"/>
      <c r="BP45" s="109"/>
      <c r="BQ45" s="109"/>
      <c r="BR45" s="109"/>
      <c r="BS45" s="109"/>
      <c r="BT45" s="109"/>
      <c r="BU45" s="109"/>
      <c r="BV45" s="109"/>
      <c r="BW45" s="109"/>
      <c r="BX45" s="109"/>
      <c r="BY45" s="109"/>
      <c r="BZ45" s="109"/>
      <c r="CA45" s="109"/>
      <c r="CB45" s="109"/>
      <c r="CC45" s="109"/>
      <c r="CD45" s="109"/>
      <c r="CE45" s="109"/>
      <c r="CF45" s="109"/>
      <c r="CG45" s="109"/>
      <c r="CH45" s="109"/>
      <c r="CI45" s="109"/>
      <c r="CJ45" s="109"/>
      <c r="CK45" s="109"/>
      <c r="CL45" s="109"/>
      <c r="CM45" s="109"/>
      <c r="CN45" s="109"/>
      <c r="CO45" s="109"/>
      <c r="CP45" s="109"/>
      <c r="CQ45" s="109"/>
      <c r="CR45" s="109"/>
      <c r="CS45" s="109"/>
      <c r="CT45" s="109"/>
      <c r="CU45" s="109"/>
      <c r="CV45" s="109"/>
      <c r="CW45" s="109"/>
      <c r="CX45" s="109"/>
      <c r="CY45" s="109"/>
      <c r="CZ45" s="109"/>
      <c r="DA45" s="109"/>
      <c r="DB45" s="109"/>
      <c r="DC45" s="109"/>
      <c r="DD45" s="109"/>
      <c r="DE45" s="109"/>
      <c r="DF45" s="109"/>
      <c r="DG45" s="109"/>
      <c r="DH45" s="109"/>
      <c r="DI45" s="109"/>
      <c r="DJ45" s="109"/>
      <c r="DK45" s="109"/>
      <c r="DL45" s="109"/>
      <c r="DM45" s="109"/>
      <c r="DN45" s="109"/>
      <c r="DO45" s="109"/>
      <c r="DP45" s="109"/>
      <c r="DQ45" s="109"/>
      <c r="DR45" s="109"/>
      <c r="DS45" s="109"/>
      <c r="DT45" s="109"/>
      <c r="DU45" s="109"/>
      <c r="DV45" s="109"/>
      <c r="DW45" s="109"/>
      <c r="DX45" s="109"/>
      <c r="DY45" s="109"/>
      <c r="DZ45" s="109"/>
      <c r="EA45" s="109"/>
      <c r="EB45" s="109"/>
      <c r="EC45" s="109"/>
      <c r="ED45" s="109"/>
      <c r="EE45" s="109"/>
      <c r="EF45" s="109"/>
      <c r="EG45" s="109"/>
      <c r="EH45" s="109"/>
      <c r="EI45" s="109"/>
      <c r="EJ45" s="109"/>
      <c r="EK45" s="109"/>
      <c r="EL45" s="109"/>
      <c r="EM45" s="109"/>
      <c r="EN45" s="109"/>
      <c r="EO45" s="109"/>
      <c r="EP45" s="109"/>
      <c r="EQ45" s="109"/>
      <c r="ER45" s="109"/>
      <c r="ES45" s="109"/>
      <c r="ET45" s="109"/>
      <c r="EU45" s="109"/>
      <c r="EV45" s="109"/>
      <c r="EW45" s="109"/>
      <c r="EX45" s="109"/>
      <c r="EY45" s="109"/>
      <c r="EZ45" s="109"/>
      <c r="FA45" s="109"/>
      <c r="FB45" s="109"/>
      <c r="FC45" s="109"/>
      <c r="FD45" s="109"/>
      <c r="FE45" s="109"/>
      <c r="FF45" s="109"/>
      <c r="FG45" s="109"/>
      <c r="FH45" s="109"/>
      <c r="FI45" s="109"/>
      <c r="FJ45" s="109"/>
      <c r="FK45" s="109"/>
      <c r="FL45" s="109"/>
      <c r="FM45" s="109"/>
      <c r="FN45" s="109"/>
      <c r="FO45" s="109"/>
      <c r="FP45" s="109"/>
      <c r="FQ45" s="109"/>
      <c r="FR45" s="109"/>
      <c r="FS45" s="109"/>
      <c r="FT45" s="109"/>
      <c r="FU45" s="109"/>
      <c r="FV45" s="109"/>
      <c r="FW45" s="109"/>
      <c r="FX45" s="109"/>
      <c r="FY45" s="109"/>
      <c r="FZ45" s="109"/>
      <c r="GA45" s="109"/>
      <c r="GB45" s="109"/>
      <c r="GC45" s="109"/>
      <c r="GD45" s="109"/>
      <c r="GE45" s="109"/>
      <c r="GF45" s="109"/>
      <c r="GG45" s="109"/>
      <c r="GH45" s="109"/>
      <c r="GI45" s="109"/>
      <c r="GJ45" s="109"/>
      <c r="GK45" s="109"/>
      <c r="GL45" s="109"/>
      <c r="GM45" s="109"/>
      <c r="GN45" s="109"/>
      <c r="GO45" s="109"/>
      <c r="GP45" s="109"/>
      <c r="GQ45" s="109"/>
      <c r="GR45" s="109"/>
      <c r="GS45" s="109"/>
      <c r="GT45" s="109"/>
      <c r="GU45" s="109"/>
      <c r="GV45" s="109"/>
      <c r="GW45" s="109"/>
      <c r="GX45" s="109"/>
      <c r="GY45" s="109"/>
      <c r="GZ45" s="109"/>
      <c r="HA45" s="109"/>
      <c r="HB45" s="109"/>
      <c r="HC45" s="109"/>
      <c r="HD45" s="109"/>
      <c r="HE45" s="109"/>
      <c r="HF45" s="109"/>
      <c r="HG45" s="109"/>
      <c r="HH45" s="109"/>
      <c r="HI45" s="109"/>
      <c r="HJ45" s="109"/>
      <c r="HK45" s="109"/>
      <c r="HL45" s="109"/>
      <c r="HM45" s="109"/>
      <c r="HN45" s="109"/>
      <c r="HO45" s="109"/>
      <c r="HP45" s="109"/>
      <c r="HQ45" s="109"/>
      <c r="HR45" s="109"/>
      <c r="HS45" s="109"/>
      <c r="HT45" s="109"/>
      <c r="HU45" s="109"/>
      <c r="HV45" s="109"/>
      <c r="HW45" s="109"/>
      <c r="HX45" s="109"/>
      <c r="HY45" s="109"/>
      <c r="HZ45" s="109"/>
      <c r="IA45" s="109"/>
      <c r="IB45" s="109"/>
      <c r="IC45" s="109"/>
      <c r="ID45" s="109"/>
      <c r="IE45" s="109"/>
      <c r="IF45" s="109"/>
      <c r="IG45" s="109"/>
      <c r="IH45" s="109"/>
      <c r="II45" s="109"/>
      <c r="IJ45" s="109"/>
      <c r="IK45" s="109"/>
      <c r="IL45" s="109"/>
      <c r="IM45" s="109"/>
      <c r="IN45" s="109"/>
      <c r="IO45" s="109"/>
      <c r="IP45" s="109"/>
      <c r="IQ45" s="109"/>
      <c r="IR45" s="109"/>
      <c r="IS45" s="109"/>
      <c r="IT45" s="109"/>
      <c r="IU45" s="109"/>
      <c r="IV45" s="109"/>
      <c r="IW45" s="109"/>
      <c r="IX45" s="109"/>
      <c r="IY45" s="109"/>
      <c r="IZ45" s="109"/>
      <c r="JA45" s="109"/>
      <c r="JB45" s="109"/>
      <c r="JC45" s="109"/>
      <c r="JD45" s="109"/>
      <c r="JE45" s="109"/>
      <c r="JF45" s="109"/>
      <c r="JG45" s="109"/>
      <c r="JH45" s="109"/>
      <c r="JI45" s="109"/>
      <c r="JJ45" s="109"/>
      <c r="JK45" s="109"/>
      <c r="JL45" s="109"/>
      <c r="JM45" s="109"/>
      <c r="JN45" s="109"/>
      <c r="JO45" s="109"/>
      <c r="JP45" s="109"/>
      <c r="JQ45" s="109"/>
      <c r="JR45" s="109"/>
      <c r="JS45" s="109"/>
      <c r="JT45" s="109"/>
      <c r="JU45" s="109"/>
      <c r="JV45" s="109"/>
      <c r="JW45" s="109"/>
      <c r="JX45" s="109"/>
      <c r="JY45" s="109"/>
      <c r="JZ45" s="109"/>
      <c r="KA45" s="109"/>
      <c r="KB45" s="109"/>
      <c r="KC45" s="109"/>
      <c r="KD45" s="109"/>
      <c r="KE45" s="109"/>
      <c r="KF45" s="109"/>
      <c r="KG45" s="109"/>
      <c r="KH45" s="109"/>
      <c r="KI45" s="109"/>
      <c r="KJ45" s="109"/>
      <c r="KK45" s="109"/>
      <c r="KL45" s="109"/>
      <c r="KM45" s="109"/>
      <c r="KN45" s="109"/>
      <c r="KO45" s="109"/>
      <c r="KP45" s="109"/>
      <c r="KQ45" s="109"/>
      <c r="KR45" s="109"/>
      <c r="KS45" s="109"/>
      <c r="KT45" s="109"/>
      <c r="KU45" s="109"/>
      <c r="KV45" s="109"/>
      <c r="KW45" s="109"/>
      <c r="KX45" s="109"/>
      <c r="KY45" s="109"/>
      <c r="KZ45" s="109"/>
      <c r="LA45" s="109"/>
      <c r="LB45" s="109"/>
      <c r="LC45" s="109"/>
      <c r="LD45" s="109"/>
      <c r="LE45" s="109"/>
      <c r="LF45" s="109"/>
      <c r="LG45" s="109"/>
      <c r="LH45" s="109"/>
      <c r="LI45" s="109"/>
      <c r="LJ45" s="109"/>
      <c r="LK45" s="109"/>
      <c r="LL45" s="109"/>
      <c r="LM45" s="109"/>
      <c r="LN45" s="109"/>
      <c r="LO45" s="109"/>
      <c r="LP45" s="109"/>
      <c r="LQ45" s="109"/>
      <c r="LR45" s="109"/>
      <c r="LS45" s="109"/>
      <c r="LT45" s="109"/>
      <c r="LU45" s="109"/>
      <c r="LV45" s="109"/>
      <c r="LW45" s="109"/>
      <c r="LX45" s="109"/>
      <c r="LY45" s="109"/>
      <c r="LZ45" s="109"/>
      <c r="MA45" s="109"/>
      <c r="MB45" s="109"/>
      <c r="MC45" s="109"/>
      <c r="MD45" s="109"/>
      <c r="ME45" s="109"/>
      <c r="MF45" s="109"/>
      <c r="MG45" s="109"/>
      <c r="MH45" s="109"/>
      <c r="MI45" s="109"/>
      <c r="MJ45" s="109"/>
      <c r="MK45" s="109"/>
      <c r="ML45" s="109"/>
      <c r="MM45" s="109"/>
      <c r="MN45" s="109"/>
      <c r="MO45" s="109"/>
      <c r="MP45" s="109"/>
      <c r="MQ45" s="109"/>
      <c r="MR45" s="109"/>
      <c r="MS45" s="109"/>
      <c r="MT45" s="109"/>
      <c r="MU45" s="109"/>
      <c r="MV45" s="109"/>
      <c r="MW45" s="109"/>
      <c r="MX45" s="109"/>
      <c r="MY45" s="109"/>
      <c r="MZ45" s="109"/>
      <c r="NA45" s="109"/>
      <c r="NB45" s="109"/>
      <c r="NC45" s="109"/>
      <c r="ND45" s="109"/>
      <c r="NE45" s="109"/>
      <c r="NF45" s="109"/>
    </row>
    <row r="46" spans="1:370" s="24" customFormat="1" ht="42" customHeight="1" thickTop="1" thickBot="1">
      <c r="A46" s="53" t="s">
        <v>36</v>
      </c>
      <c r="B46" s="223">
        <f>SUM(B47:B52)</f>
        <v>1849382.4</v>
      </c>
      <c r="C46" s="223">
        <f>SUM(C47:C52)</f>
        <v>1441652.9</v>
      </c>
      <c r="D46" s="223">
        <f>SUM(D47:D52)</f>
        <v>1092303.8</v>
      </c>
      <c r="E46" s="224">
        <f>IF(B46=0,"",ROUND(D46/B46*100,1))</f>
        <v>59.1</v>
      </c>
      <c r="F46" s="225">
        <f>IF(C46=0,"",ROUND(D46/C46*100,1))</f>
        <v>75.8</v>
      </c>
      <c r="G46" s="223">
        <f>SUM(G47:G52)</f>
        <v>1863028.7</v>
      </c>
      <c r="H46" s="223">
        <f>SUM(H47:H52)</f>
        <v>1452751.4</v>
      </c>
      <c r="I46" s="223">
        <f>SUM(I47:I52)</f>
        <v>1100366.8999999999</v>
      </c>
      <c r="J46" s="226">
        <f t="shared" ref="J46" si="130">IF(G46=0,"",ROUND(I46/G46*100,1))</f>
        <v>59.1</v>
      </c>
      <c r="K46" s="225">
        <f>IF(H46=0,"",ROUND(I46/H46*100,1))</f>
        <v>75.7</v>
      </c>
      <c r="L46" s="223">
        <f t="shared" ref="L46:M46" si="131">SUM(L47:L52)</f>
        <v>342081.4</v>
      </c>
      <c r="M46" s="223">
        <f t="shared" si="131"/>
        <v>338801.6</v>
      </c>
      <c r="N46" s="223">
        <f t="shared" ref="N46" si="132">SUM(N47:N52)</f>
        <v>202616.1</v>
      </c>
      <c r="O46" s="224">
        <f>IF(L46=0,"",ROUND(N46/L46*100,1))</f>
        <v>59.2</v>
      </c>
      <c r="P46" s="225">
        <f>IF(M46=0,"",ROUND(N46/M46*100,1))</f>
        <v>59.8</v>
      </c>
      <c r="Q46" s="223">
        <f t="shared" ref="Q46:S46" si="133">SUM(Q47:Q52)</f>
        <v>469063.6</v>
      </c>
      <c r="R46" s="223">
        <f t="shared" si="133"/>
        <v>338801.6</v>
      </c>
      <c r="S46" s="223">
        <f t="shared" si="133"/>
        <v>279348.3</v>
      </c>
      <c r="T46" s="224">
        <f>IF(Q46=0,"",ROUND(S46/Q46*100,1))</f>
        <v>59.6</v>
      </c>
      <c r="U46" s="225">
        <f>IF(R46=0,"",ROUND(S46/R46*100,1))</f>
        <v>82.5</v>
      </c>
      <c r="V46" s="227">
        <f t="shared" ref="V46:X46" si="134">SUM(V47:V52)</f>
        <v>47062.7</v>
      </c>
      <c r="W46" s="227">
        <f t="shared" si="134"/>
        <v>40610.400000000001</v>
      </c>
      <c r="X46" s="227">
        <f t="shared" si="134"/>
        <v>28788.5</v>
      </c>
      <c r="Y46" s="228">
        <f>IF(V46=0,"",ROUND(X46/V46*100,1))</f>
        <v>61.2</v>
      </c>
      <c r="Z46" s="229">
        <f>IF(W46=0,"",ROUND(X46/W46*100,1))</f>
        <v>70.900000000000006</v>
      </c>
      <c r="AA46" s="133"/>
      <c r="AB46" s="112"/>
      <c r="AC46" s="112"/>
      <c r="AD46" s="112"/>
      <c r="AE46" s="112"/>
      <c r="AF46" s="112"/>
      <c r="AG46" s="112"/>
      <c r="AH46" s="112"/>
      <c r="AI46" s="112"/>
      <c r="AJ46" s="112"/>
      <c r="AK46" s="112"/>
      <c r="AL46" s="112"/>
      <c r="AM46" s="112"/>
      <c r="AN46" s="112"/>
      <c r="AO46" s="112"/>
      <c r="AP46" s="112"/>
      <c r="AQ46" s="112"/>
      <c r="AR46" s="112"/>
      <c r="AS46" s="112"/>
      <c r="AT46" s="112"/>
      <c r="AU46" s="112"/>
      <c r="AV46" s="112"/>
      <c r="AW46" s="112"/>
      <c r="AX46" s="112"/>
      <c r="AY46" s="112"/>
      <c r="AZ46" s="112"/>
      <c r="BA46" s="112"/>
      <c r="BB46" s="112"/>
      <c r="BC46" s="112"/>
      <c r="BD46" s="112"/>
      <c r="BE46" s="112"/>
      <c r="BF46" s="112"/>
      <c r="BG46" s="112"/>
      <c r="BH46" s="112"/>
      <c r="BI46" s="112"/>
      <c r="BJ46" s="112"/>
      <c r="BK46" s="112"/>
      <c r="BL46" s="112"/>
      <c r="BM46" s="112"/>
      <c r="BN46" s="112"/>
      <c r="BO46" s="112"/>
      <c r="BP46" s="112"/>
      <c r="BQ46" s="112"/>
      <c r="BR46" s="112"/>
      <c r="BS46" s="112"/>
      <c r="BT46" s="112"/>
      <c r="BU46" s="112"/>
      <c r="BV46" s="112"/>
      <c r="BW46" s="112"/>
      <c r="BX46" s="112"/>
      <c r="BY46" s="112"/>
      <c r="BZ46" s="112"/>
      <c r="CA46" s="112"/>
      <c r="CB46" s="112"/>
      <c r="CC46" s="112"/>
      <c r="CD46" s="112"/>
      <c r="CE46" s="112"/>
      <c r="CF46" s="112"/>
      <c r="CG46" s="112"/>
      <c r="CH46" s="112"/>
      <c r="CI46" s="112"/>
      <c r="CJ46" s="112"/>
      <c r="CK46" s="112"/>
      <c r="CL46" s="112"/>
      <c r="CM46" s="112"/>
      <c r="CN46" s="112"/>
      <c r="CO46" s="112"/>
      <c r="CP46" s="112"/>
      <c r="CQ46" s="112"/>
      <c r="CR46" s="112"/>
      <c r="CS46" s="112"/>
      <c r="CT46" s="112"/>
      <c r="CU46" s="112"/>
      <c r="CV46" s="112"/>
      <c r="CW46" s="112"/>
      <c r="CX46" s="112"/>
      <c r="CY46" s="112"/>
      <c r="CZ46" s="112"/>
      <c r="DA46" s="112"/>
      <c r="DB46" s="112"/>
      <c r="DC46" s="112"/>
      <c r="DD46" s="112"/>
      <c r="DE46" s="112"/>
      <c r="DF46" s="112"/>
      <c r="DG46" s="112"/>
      <c r="DH46" s="112"/>
      <c r="DI46" s="112"/>
      <c r="DJ46" s="112"/>
      <c r="DK46" s="112"/>
      <c r="DL46" s="112"/>
      <c r="DM46" s="112"/>
      <c r="DN46" s="112"/>
      <c r="DO46" s="112"/>
      <c r="DP46" s="112"/>
      <c r="DQ46" s="112"/>
      <c r="DR46" s="112"/>
      <c r="DS46" s="112"/>
      <c r="DT46" s="112"/>
      <c r="DU46" s="112"/>
      <c r="DV46" s="112"/>
      <c r="DW46" s="112"/>
      <c r="DX46" s="112"/>
      <c r="DY46" s="112"/>
      <c r="DZ46" s="112"/>
      <c r="EA46" s="112"/>
      <c r="EB46" s="112"/>
      <c r="EC46" s="112"/>
      <c r="ED46" s="112"/>
      <c r="EE46" s="112"/>
      <c r="EF46" s="112"/>
      <c r="EG46" s="112"/>
      <c r="EH46" s="112"/>
      <c r="EI46" s="112"/>
      <c r="EJ46" s="112"/>
      <c r="EK46" s="112"/>
      <c r="EL46" s="112"/>
      <c r="EM46" s="112"/>
      <c r="EN46" s="112"/>
      <c r="EO46" s="112"/>
      <c r="EP46" s="112"/>
      <c r="EQ46" s="112"/>
      <c r="ER46" s="112"/>
      <c r="ES46" s="112"/>
      <c r="ET46" s="112"/>
      <c r="EU46" s="112"/>
      <c r="EV46" s="112"/>
      <c r="EW46" s="112"/>
      <c r="EX46" s="112"/>
      <c r="EY46" s="112"/>
      <c r="EZ46" s="112"/>
      <c r="FA46" s="112"/>
      <c r="FB46" s="112"/>
      <c r="FC46" s="112"/>
      <c r="FD46" s="112"/>
      <c r="FE46" s="112"/>
      <c r="FF46" s="112"/>
      <c r="FG46" s="112"/>
      <c r="FH46" s="112"/>
      <c r="FI46" s="112"/>
      <c r="FJ46" s="112"/>
      <c r="FK46" s="112"/>
      <c r="FL46" s="112"/>
      <c r="FM46" s="112"/>
      <c r="FN46" s="112"/>
      <c r="FO46" s="112"/>
      <c r="FP46" s="112"/>
      <c r="FQ46" s="112"/>
      <c r="FR46" s="112"/>
      <c r="FS46" s="112"/>
      <c r="FT46" s="112"/>
      <c r="FU46" s="112"/>
      <c r="FV46" s="112"/>
      <c r="FW46" s="112"/>
      <c r="FX46" s="112"/>
      <c r="FY46" s="112"/>
      <c r="FZ46" s="112"/>
      <c r="GA46" s="112"/>
      <c r="GB46" s="112"/>
      <c r="GC46" s="112"/>
      <c r="GD46" s="112"/>
      <c r="GE46" s="112"/>
      <c r="GF46" s="112"/>
      <c r="GG46" s="112"/>
      <c r="GH46" s="112"/>
      <c r="GI46" s="112"/>
      <c r="GJ46" s="112"/>
      <c r="GK46" s="112"/>
      <c r="GL46" s="112"/>
      <c r="GM46" s="112"/>
      <c r="GN46" s="112"/>
      <c r="GO46" s="112"/>
      <c r="GP46" s="112"/>
      <c r="GQ46" s="112"/>
      <c r="GR46" s="112"/>
      <c r="GS46" s="112"/>
      <c r="GT46" s="112"/>
      <c r="GU46" s="112"/>
      <c r="GV46" s="112"/>
      <c r="GW46" s="112"/>
      <c r="GX46" s="112"/>
      <c r="GY46" s="112"/>
      <c r="GZ46" s="112"/>
      <c r="HA46" s="112"/>
      <c r="HB46" s="112"/>
      <c r="HC46" s="112"/>
      <c r="HD46" s="112"/>
      <c r="HE46" s="112"/>
      <c r="HF46" s="112"/>
      <c r="HG46" s="112"/>
      <c r="HH46" s="112"/>
      <c r="HI46" s="112"/>
      <c r="HJ46" s="112"/>
      <c r="HK46" s="112"/>
      <c r="HL46" s="112"/>
      <c r="HM46" s="112"/>
      <c r="HN46" s="112"/>
      <c r="HO46" s="112"/>
      <c r="HP46" s="112"/>
      <c r="HQ46" s="112"/>
      <c r="HR46" s="112"/>
      <c r="HS46" s="112"/>
      <c r="HT46" s="112"/>
      <c r="HU46" s="112"/>
      <c r="HV46" s="112"/>
      <c r="HW46" s="112"/>
      <c r="HX46" s="112"/>
      <c r="HY46" s="112"/>
      <c r="HZ46" s="112"/>
      <c r="IA46" s="112"/>
      <c r="IB46" s="112"/>
      <c r="IC46" s="112"/>
      <c r="ID46" s="112"/>
      <c r="IE46" s="112"/>
      <c r="IF46" s="112"/>
      <c r="IG46" s="112"/>
      <c r="IH46" s="112"/>
      <c r="II46" s="112"/>
      <c r="IJ46" s="112"/>
      <c r="IK46" s="112"/>
      <c r="IL46" s="112"/>
      <c r="IM46" s="112"/>
      <c r="IN46" s="112"/>
      <c r="IO46" s="112"/>
      <c r="IP46" s="112"/>
      <c r="IQ46" s="112"/>
      <c r="IR46" s="112"/>
      <c r="IS46" s="112"/>
      <c r="IT46" s="112"/>
      <c r="IU46" s="112"/>
      <c r="IV46" s="112"/>
      <c r="IW46" s="112"/>
      <c r="IX46" s="112"/>
      <c r="IY46" s="112"/>
      <c r="IZ46" s="112"/>
      <c r="JA46" s="112"/>
      <c r="JB46" s="112"/>
      <c r="JC46" s="112"/>
      <c r="JD46" s="112"/>
      <c r="JE46" s="112"/>
      <c r="JF46" s="112"/>
      <c r="JG46" s="112"/>
      <c r="JH46" s="112"/>
      <c r="JI46" s="112"/>
      <c r="JJ46" s="112"/>
      <c r="JK46" s="112"/>
      <c r="JL46" s="112"/>
      <c r="JM46" s="112"/>
      <c r="JN46" s="112"/>
      <c r="JO46" s="112"/>
      <c r="JP46" s="112"/>
      <c r="JQ46" s="112"/>
      <c r="JR46" s="112"/>
      <c r="JS46" s="112"/>
      <c r="JT46" s="112"/>
      <c r="JU46" s="112"/>
      <c r="JV46" s="112"/>
      <c r="JW46" s="112"/>
      <c r="JX46" s="112"/>
      <c r="JY46" s="112"/>
      <c r="JZ46" s="112"/>
      <c r="KA46" s="112"/>
      <c r="KB46" s="112"/>
      <c r="KC46" s="112"/>
      <c r="KD46" s="112"/>
      <c r="KE46" s="112"/>
      <c r="KF46" s="112"/>
      <c r="KG46" s="112"/>
      <c r="KH46" s="112"/>
      <c r="KI46" s="112"/>
      <c r="KJ46" s="112"/>
      <c r="KK46" s="112"/>
      <c r="KL46" s="112"/>
      <c r="KM46" s="112"/>
      <c r="KN46" s="112"/>
      <c r="KO46" s="112"/>
      <c r="KP46" s="112"/>
      <c r="KQ46" s="112"/>
      <c r="KR46" s="112"/>
      <c r="KS46" s="112"/>
      <c r="KT46" s="112"/>
      <c r="KU46" s="112"/>
      <c r="KV46" s="112"/>
      <c r="KW46" s="112"/>
      <c r="KX46" s="112"/>
      <c r="KY46" s="112"/>
      <c r="KZ46" s="112"/>
      <c r="LA46" s="112"/>
      <c r="LB46" s="112"/>
      <c r="LC46" s="112"/>
      <c r="LD46" s="112"/>
      <c r="LE46" s="112"/>
      <c r="LF46" s="112"/>
      <c r="LG46" s="112"/>
      <c r="LH46" s="112"/>
      <c r="LI46" s="112"/>
      <c r="LJ46" s="112"/>
      <c r="LK46" s="112"/>
      <c r="LL46" s="112"/>
      <c r="LM46" s="112"/>
      <c r="LN46" s="112"/>
      <c r="LO46" s="112"/>
      <c r="LP46" s="112"/>
      <c r="LQ46" s="112"/>
      <c r="LR46" s="112"/>
      <c r="LS46" s="112"/>
      <c r="LT46" s="112"/>
      <c r="LU46" s="112"/>
      <c r="LV46" s="112"/>
      <c r="LW46" s="112"/>
      <c r="LX46" s="112"/>
      <c r="LY46" s="112"/>
      <c r="LZ46" s="112"/>
      <c r="MA46" s="112"/>
      <c r="MB46" s="112"/>
      <c r="MC46" s="112"/>
      <c r="MD46" s="112"/>
      <c r="ME46" s="112"/>
      <c r="MF46" s="112"/>
      <c r="MG46" s="112"/>
      <c r="MH46" s="112"/>
      <c r="MI46" s="112"/>
      <c r="MJ46" s="112"/>
      <c r="MK46" s="112"/>
      <c r="ML46" s="112"/>
      <c r="MM46" s="112"/>
      <c r="MN46" s="112"/>
      <c r="MO46" s="112"/>
      <c r="MP46" s="112"/>
      <c r="MQ46" s="112"/>
      <c r="MR46" s="112"/>
      <c r="MS46" s="112"/>
      <c r="MT46" s="112"/>
      <c r="MU46" s="112"/>
      <c r="MV46" s="112"/>
      <c r="MW46" s="112"/>
      <c r="MX46" s="112"/>
      <c r="MY46" s="112"/>
      <c r="MZ46" s="112"/>
      <c r="NA46" s="112"/>
      <c r="NB46" s="112"/>
      <c r="NC46" s="112"/>
      <c r="ND46" s="112"/>
      <c r="NE46" s="112"/>
      <c r="NF46" s="112"/>
    </row>
    <row r="47" spans="1:370" s="43" customFormat="1" ht="44.25" customHeight="1" thickTop="1">
      <c r="A47" s="54" t="s">
        <v>38</v>
      </c>
      <c r="B47" s="230">
        <v>1845622.4</v>
      </c>
      <c r="C47" s="231">
        <v>1437892.9</v>
      </c>
      <c r="D47" s="231">
        <v>1088591.8</v>
      </c>
      <c r="E47" s="232">
        <f>IF(B47=0,"",ROUND(D47/B47*100,1))</f>
        <v>59</v>
      </c>
      <c r="F47" s="233">
        <f>IF(C47=0,"",ROUND(D47/C47*100,1))</f>
        <v>75.7</v>
      </c>
      <c r="G47" s="230">
        <v>1859268.7</v>
      </c>
      <c r="H47" s="231">
        <v>1448991.4</v>
      </c>
      <c r="I47" s="231">
        <v>1096654.8999999999</v>
      </c>
      <c r="J47" s="232">
        <f t="shared" si="32"/>
        <v>59</v>
      </c>
      <c r="K47" s="233">
        <f>IF(H47=0,"",ROUND(I47/H47*100,1))</f>
        <v>75.7</v>
      </c>
      <c r="L47" s="230">
        <v>342081.4</v>
      </c>
      <c r="M47" s="231">
        <v>338801.6</v>
      </c>
      <c r="N47" s="231">
        <v>202616.1</v>
      </c>
      <c r="O47" s="232">
        <f>IF(L47=0,"",ROUND(N47/L47*100,1))</f>
        <v>59.2</v>
      </c>
      <c r="P47" s="233">
        <f>IF(M47=0,"",ROUND(N47/M47*100,1))</f>
        <v>59.8</v>
      </c>
      <c r="Q47" s="230">
        <v>469063.6</v>
      </c>
      <c r="R47" s="231">
        <v>338801.6</v>
      </c>
      <c r="S47" s="231">
        <v>279348.3</v>
      </c>
      <c r="T47" s="232">
        <f>IF(Q47=0,"",ROUND(S47/Q47*100,1))</f>
        <v>59.6</v>
      </c>
      <c r="U47" s="233">
        <f>IF(R47=0,"",ROUND(S47/R47*100,1))</f>
        <v>82.5</v>
      </c>
      <c r="V47" s="234">
        <v>47062.7</v>
      </c>
      <c r="W47" s="235">
        <v>40610.400000000001</v>
      </c>
      <c r="X47" s="235">
        <v>28788.5</v>
      </c>
      <c r="Y47" s="236">
        <f>IF(V47=0,"",ROUND(X47/V47*100,1))</f>
        <v>61.2</v>
      </c>
      <c r="Z47" s="237">
        <f>IF(W47=0,"",ROUND(X47/W47*100,1))</f>
        <v>70.900000000000006</v>
      </c>
      <c r="AA47" s="133"/>
      <c r="AB47" s="112"/>
      <c r="AC47" s="112"/>
      <c r="AD47" s="112"/>
      <c r="AE47" s="112"/>
      <c r="AF47" s="112"/>
      <c r="AG47" s="112"/>
      <c r="AH47" s="112"/>
      <c r="AI47" s="112"/>
      <c r="AJ47" s="112"/>
      <c r="AK47" s="112"/>
      <c r="AL47" s="112"/>
      <c r="AM47" s="112"/>
      <c r="AN47" s="112"/>
      <c r="AO47" s="112"/>
      <c r="AP47" s="112"/>
      <c r="AQ47" s="112"/>
      <c r="AR47" s="112"/>
      <c r="AS47" s="112"/>
      <c r="AT47" s="112"/>
      <c r="AU47" s="112"/>
      <c r="AV47" s="112"/>
      <c r="AW47" s="112"/>
      <c r="AX47" s="112"/>
      <c r="AY47" s="112"/>
      <c r="AZ47" s="112"/>
      <c r="BA47" s="112"/>
      <c r="BB47" s="112"/>
      <c r="BC47" s="112"/>
      <c r="BD47" s="112"/>
      <c r="BE47" s="112"/>
      <c r="BF47" s="112"/>
      <c r="BG47" s="112"/>
      <c r="BH47" s="112"/>
      <c r="BI47" s="112"/>
      <c r="BJ47" s="112"/>
      <c r="BK47" s="112"/>
      <c r="BL47" s="112"/>
      <c r="BM47" s="112"/>
      <c r="BN47" s="112"/>
      <c r="BO47" s="112"/>
      <c r="BP47" s="112"/>
      <c r="BQ47" s="112"/>
      <c r="BR47" s="112"/>
      <c r="BS47" s="112"/>
      <c r="BT47" s="112"/>
      <c r="BU47" s="112"/>
      <c r="BV47" s="112"/>
      <c r="BW47" s="112"/>
      <c r="BX47" s="112"/>
      <c r="BY47" s="112"/>
      <c r="BZ47" s="112"/>
      <c r="CA47" s="112"/>
      <c r="CB47" s="112"/>
      <c r="CC47" s="112"/>
      <c r="CD47" s="112"/>
      <c r="CE47" s="112"/>
      <c r="CF47" s="112"/>
      <c r="CG47" s="112"/>
      <c r="CH47" s="112"/>
      <c r="CI47" s="112"/>
      <c r="CJ47" s="112"/>
      <c r="CK47" s="112"/>
      <c r="CL47" s="112"/>
      <c r="CM47" s="112"/>
      <c r="CN47" s="112"/>
      <c r="CO47" s="112"/>
      <c r="CP47" s="112"/>
      <c r="CQ47" s="112"/>
      <c r="CR47" s="112"/>
      <c r="CS47" s="112"/>
      <c r="CT47" s="112"/>
      <c r="CU47" s="112"/>
      <c r="CV47" s="112"/>
      <c r="CW47" s="112"/>
      <c r="CX47" s="112"/>
      <c r="CY47" s="112"/>
      <c r="CZ47" s="112"/>
      <c r="DA47" s="112"/>
      <c r="DB47" s="112"/>
      <c r="DC47" s="112"/>
      <c r="DD47" s="112"/>
      <c r="DE47" s="112"/>
      <c r="DF47" s="112"/>
      <c r="DG47" s="112"/>
      <c r="DH47" s="112"/>
      <c r="DI47" s="112"/>
      <c r="DJ47" s="112"/>
      <c r="DK47" s="112"/>
      <c r="DL47" s="112"/>
      <c r="DM47" s="112"/>
      <c r="DN47" s="112"/>
      <c r="DO47" s="112"/>
      <c r="DP47" s="112"/>
      <c r="DQ47" s="112"/>
      <c r="DR47" s="112"/>
      <c r="DS47" s="112"/>
      <c r="DT47" s="112"/>
      <c r="DU47" s="112"/>
      <c r="DV47" s="112"/>
      <c r="DW47" s="112"/>
      <c r="DX47" s="112"/>
      <c r="DY47" s="112"/>
      <c r="DZ47" s="112"/>
      <c r="EA47" s="112"/>
      <c r="EB47" s="112"/>
      <c r="EC47" s="112"/>
      <c r="ED47" s="112"/>
      <c r="EE47" s="112"/>
      <c r="EF47" s="112"/>
      <c r="EG47" s="112"/>
      <c r="EH47" s="112"/>
      <c r="EI47" s="112"/>
      <c r="EJ47" s="112"/>
      <c r="EK47" s="112"/>
      <c r="EL47" s="112"/>
      <c r="EM47" s="112"/>
      <c r="EN47" s="112"/>
      <c r="EO47" s="112"/>
      <c r="EP47" s="112"/>
      <c r="EQ47" s="112"/>
      <c r="ER47" s="112"/>
      <c r="ES47" s="112"/>
      <c r="ET47" s="112"/>
      <c r="EU47" s="112"/>
      <c r="EV47" s="112"/>
      <c r="EW47" s="112"/>
      <c r="EX47" s="112"/>
      <c r="EY47" s="112"/>
      <c r="EZ47" s="112"/>
      <c r="FA47" s="112"/>
      <c r="FB47" s="112"/>
      <c r="FC47" s="112"/>
      <c r="FD47" s="112"/>
      <c r="FE47" s="112"/>
      <c r="FF47" s="112"/>
      <c r="FG47" s="112"/>
      <c r="FH47" s="112"/>
      <c r="FI47" s="112"/>
      <c r="FJ47" s="112"/>
      <c r="FK47" s="112"/>
      <c r="FL47" s="112"/>
      <c r="FM47" s="112"/>
      <c r="FN47" s="112"/>
      <c r="FO47" s="112"/>
      <c r="FP47" s="112"/>
      <c r="FQ47" s="112"/>
      <c r="FR47" s="112"/>
      <c r="FS47" s="112"/>
      <c r="FT47" s="112"/>
      <c r="FU47" s="112"/>
      <c r="FV47" s="112"/>
      <c r="FW47" s="112"/>
      <c r="FX47" s="112"/>
      <c r="FY47" s="112"/>
      <c r="FZ47" s="112"/>
      <c r="GA47" s="112"/>
      <c r="GB47" s="112"/>
      <c r="GC47" s="112"/>
      <c r="GD47" s="112"/>
      <c r="GE47" s="112"/>
      <c r="GF47" s="112"/>
      <c r="GG47" s="112"/>
      <c r="GH47" s="112"/>
      <c r="GI47" s="112"/>
      <c r="GJ47" s="112"/>
      <c r="GK47" s="112"/>
      <c r="GL47" s="112"/>
      <c r="GM47" s="112"/>
      <c r="GN47" s="112"/>
      <c r="GO47" s="112"/>
      <c r="GP47" s="112"/>
      <c r="GQ47" s="112"/>
      <c r="GR47" s="112"/>
      <c r="GS47" s="112"/>
      <c r="GT47" s="112"/>
      <c r="GU47" s="112"/>
      <c r="GV47" s="112"/>
      <c r="GW47" s="112"/>
      <c r="GX47" s="112"/>
      <c r="GY47" s="112"/>
      <c r="GZ47" s="112"/>
      <c r="HA47" s="112"/>
      <c r="HB47" s="112"/>
      <c r="HC47" s="112"/>
      <c r="HD47" s="112"/>
      <c r="HE47" s="112"/>
      <c r="HF47" s="112"/>
      <c r="HG47" s="112"/>
      <c r="HH47" s="112"/>
      <c r="HI47" s="112"/>
      <c r="HJ47" s="112"/>
      <c r="HK47" s="112"/>
      <c r="HL47" s="112"/>
      <c r="HM47" s="112"/>
      <c r="HN47" s="112"/>
      <c r="HO47" s="112"/>
      <c r="HP47" s="112"/>
      <c r="HQ47" s="112"/>
      <c r="HR47" s="112"/>
      <c r="HS47" s="112"/>
      <c r="HT47" s="112"/>
      <c r="HU47" s="112"/>
      <c r="HV47" s="112"/>
      <c r="HW47" s="112"/>
      <c r="HX47" s="112"/>
      <c r="HY47" s="112"/>
      <c r="HZ47" s="112"/>
      <c r="IA47" s="112"/>
      <c r="IB47" s="112"/>
      <c r="IC47" s="112"/>
      <c r="ID47" s="112"/>
      <c r="IE47" s="112"/>
      <c r="IF47" s="112"/>
      <c r="IG47" s="112"/>
      <c r="IH47" s="112"/>
      <c r="II47" s="112"/>
      <c r="IJ47" s="112"/>
      <c r="IK47" s="112"/>
      <c r="IL47" s="112"/>
      <c r="IM47" s="112"/>
      <c r="IN47" s="112"/>
      <c r="IO47" s="112"/>
      <c r="IP47" s="112"/>
      <c r="IQ47" s="112"/>
      <c r="IR47" s="112"/>
      <c r="IS47" s="112"/>
      <c r="IT47" s="112"/>
      <c r="IU47" s="112"/>
      <c r="IV47" s="112"/>
      <c r="IW47" s="112"/>
      <c r="IX47" s="112"/>
      <c r="IY47" s="112"/>
      <c r="IZ47" s="112"/>
      <c r="JA47" s="112"/>
      <c r="JB47" s="112"/>
      <c r="JC47" s="112"/>
      <c r="JD47" s="112"/>
      <c r="JE47" s="112"/>
      <c r="JF47" s="112"/>
      <c r="JG47" s="112"/>
      <c r="JH47" s="112"/>
      <c r="JI47" s="112"/>
      <c r="JJ47" s="112"/>
      <c r="JK47" s="112"/>
      <c r="JL47" s="112"/>
      <c r="JM47" s="112"/>
      <c r="JN47" s="112"/>
      <c r="JO47" s="112"/>
      <c r="JP47" s="112"/>
      <c r="JQ47" s="112"/>
      <c r="JR47" s="112"/>
      <c r="JS47" s="112"/>
      <c r="JT47" s="112"/>
      <c r="JU47" s="112"/>
      <c r="JV47" s="112"/>
      <c r="JW47" s="112"/>
      <c r="JX47" s="112"/>
      <c r="JY47" s="112"/>
      <c r="JZ47" s="112"/>
      <c r="KA47" s="112"/>
      <c r="KB47" s="112"/>
      <c r="KC47" s="112"/>
      <c r="KD47" s="112"/>
      <c r="KE47" s="112"/>
      <c r="KF47" s="112"/>
      <c r="KG47" s="112"/>
      <c r="KH47" s="112"/>
      <c r="KI47" s="112"/>
      <c r="KJ47" s="112"/>
      <c r="KK47" s="112"/>
      <c r="KL47" s="112"/>
      <c r="KM47" s="112"/>
      <c r="KN47" s="112"/>
      <c r="KO47" s="112"/>
      <c r="KP47" s="112"/>
      <c r="KQ47" s="112"/>
      <c r="KR47" s="112"/>
      <c r="KS47" s="112"/>
      <c r="KT47" s="112"/>
      <c r="KU47" s="112"/>
      <c r="KV47" s="112"/>
      <c r="KW47" s="112"/>
      <c r="KX47" s="112"/>
      <c r="KY47" s="112"/>
      <c r="KZ47" s="112"/>
      <c r="LA47" s="112"/>
      <c r="LB47" s="112"/>
      <c r="LC47" s="112"/>
      <c r="LD47" s="112"/>
      <c r="LE47" s="112"/>
      <c r="LF47" s="112"/>
      <c r="LG47" s="112"/>
      <c r="LH47" s="112"/>
      <c r="LI47" s="112"/>
      <c r="LJ47" s="112"/>
      <c r="LK47" s="112"/>
      <c r="LL47" s="112"/>
      <c r="LM47" s="112"/>
      <c r="LN47" s="112"/>
      <c r="LO47" s="112"/>
      <c r="LP47" s="112"/>
      <c r="LQ47" s="112"/>
      <c r="LR47" s="112"/>
      <c r="LS47" s="112"/>
      <c r="LT47" s="112"/>
      <c r="LU47" s="112"/>
      <c r="LV47" s="112"/>
      <c r="LW47" s="112"/>
      <c r="LX47" s="112"/>
      <c r="LY47" s="112"/>
      <c r="LZ47" s="112"/>
      <c r="MA47" s="112"/>
      <c r="MB47" s="112"/>
      <c r="MC47" s="112"/>
      <c r="MD47" s="112"/>
      <c r="ME47" s="112"/>
      <c r="MF47" s="112"/>
      <c r="MG47" s="112"/>
      <c r="MH47" s="112"/>
      <c r="MI47" s="112"/>
      <c r="MJ47" s="112"/>
      <c r="MK47" s="112"/>
      <c r="ML47" s="112"/>
      <c r="MM47" s="112"/>
      <c r="MN47" s="112"/>
      <c r="MO47" s="112"/>
      <c r="MP47" s="112"/>
      <c r="MQ47" s="112"/>
      <c r="MR47" s="112"/>
      <c r="MS47" s="112"/>
      <c r="MT47" s="112"/>
      <c r="MU47" s="112"/>
      <c r="MV47" s="112"/>
      <c r="MW47" s="112"/>
      <c r="MX47" s="112"/>
      <c r="MY47" s="112"/>
      <c r="MZ47" s="112"/>
      <c r="NA47" s="112"/>
      <c r="NB47" s="112"/>
      <c r="NC47" s="112"/>
      <c r="ND47" s="112"/>
      <c r="NE47" s="112"/>
      <c r="NF47" s="112"/>
    </row>
    <row r="48" spans="1:370" s="24" customFormat="1" ht="31.5" customHeight="1">
      <c r="A48" s="44" t="s">
        <v>41</v>
      </c>
      <c r="B48" s="150">
        <f t="shared" ref="B48" si="135">G48+L48+Q48+V48</f>
        <v>3760</v>
      </c>
      <c r="C48" s="151">
        <f t="shared" ref="C48" si="136">H48+M48+R48+W48</f>
        <v>3760</v>
      </c>
      <c r="D48" s="23">
        <f>I48+N48+S48+X48</f>
        <v>3712</v>
      </c>
      <c r="E48" s="23">
        <f t="shared" ref="E48" si="137">IF(B48=0,"",ROUND(D48/B48*100,1))</f>
        <v>98.7</v>
      </c>
      <c r="F48" s="61">
        <f t="shared" ref="F48" si="138">IF(C48=0,"",ROUND(D48/C48*100,1))</f>
        <v>98.7</v>
      </c>
      <c r="G48" s="152">
        <v>3760</v>
      </c>
      <c r="H48" s="152">
        <v>3760</v>
      </c>
      <c r="I48" s="152">
        <v>3712</v>
      </c>
      <c r="J48" s="63">
        <f t="shared" si="32"/>
        <v>98.7</v>
      </c>
      <c r="K48" s="62">
        <f t="shared" ref="K48" si="139">IF(H48=0,"",ROUND(I48/H48*100,1))</f>
        <v>98.7</v>
      </c>
      <c r="L48" s="78"/>
      <c r="M48" s="77"/>
      <c r="N48" s="77">
        <v>0</v>
      </c>
      <c r="O48" s="23"/>
      <c r="P48" s="61"/>
      <c r="Q48" s="77"/>
      <c r="R48" s="77"/>
      <c r="S48" s="77">
        <v>0</v>
      </c>
      <c r="T48" s="63" t="str">
        <f t="shared" ref="T48:U48" si="140">IF(Q48=0,"",ROUND(S48/Q48*100,1))</f>
        <v/>
      </c>
      <c r="U48" s="64" t="str">
        <f t="shared" si="140"/>
        <v/>
      </c>
      <c r="V48" s="77"/>
      <c r="W48" s="77"/>
      <c r="X48" s="77">
        <v>0</v>
      </c>
      <c r="Y48" s="46"/>
      <c r="Z48" s="121"/>
      <c r="AA48" s="133"/>
      <c r="AB48" s="112"/>
      <c r="AC48" s="112"/>
      <c r="AD48" s="112"/>
      <c r="AE48" s="112"/>
      <c r="AF48" s="112"/>
      <c r="AG48" s="112"/>
      <c r="AH48" s="112"/>
      <c r="AI48" s="112"/>
      <c r="AJ48" s="112"/>
      <c r="AK48" s="112"/>
      <c r="AL48" s="112"/>
      <c r="AM48" s="112"/>
      <c r="AN48" s="112"/>
      <c r="AO48" s="112"/>
      <c r="AP48" s="112"/>
      <c r="AQ48" s="112"/>
      <c r="AR48" s="112"/>
      <c r="AS48" s="112"/>
      <c r="AT48" s="112"/>
      <c r="AU48" s="112"/>
      <c r="AV48" s="112"/>
      <c r="AW48" s="112"/>
      <c r="AX48" s="112"/>
      <c r="AY48" s="112"/>
      <c r="AZ48" s="112"/>
      <c r="BA48" s="112"/>
      <c r="BB48" s="112"/>
      <c r="BC48" s="112"/>
      <c r="BD48" s="112"/>
      <c r="BE48" s="112"/>
      <c r="BF48" s="112"/>
      <c r="BG48" s="112"/>
      <c r="BH48" s="112"/>
      <c r="BI48" s="112"/>
      <c r="BJ48" s="112"/>
      <c r="BK48" s="112"/>
      <c r="BL48" s="112"/>
      <c r="BM48" s="112"/>
      <c r="BN48" s="112"/>
      <c r="BO48" s="112"/>
      <c r="BP48" s="112"/>
      <c r="BQ48" s="112"/>
      <c r="BR48" s="112"/>
      <c r="BS48" s="112"/>
      <c r="BT48" s="112"/>
      <c r="BU48" s="112"/>
      <c r="BV48" s="112"/>
      <c r="BW48" s="112"/>
      <c r="BX48" s="112"/>
      <c r="BY48" s="112"/>
      <c r="BZ48" s="112"/>
      <c r="CA48" s="112"/>
      <c r="CB48" s="112"/>
      <c r="CC48" s="112"/>
      <c r="CD48" s="112"/>
      <c r="CE48" s="112"/>
      <c r="CF48" s="112"/>
      <c r="CG48" s="112"/>
      <c r="CH48" s="112"/>
      <c r="CI48" s="112"/>
      <c r="CJ48" s="112"/>
      <c r="CK48" s="112"/>
      <c r="CL48" s="112"/>
      <c r="CM48" s="112"/>
      <c r="CN48" s="112"/>
      <c r="CO48" s="112"/>
      <c r="CP48" s="112"/>
      <c r="CQ48" s="112"/>
      <c r="CR48" s="112"/>
      <c r="CS48" s="112"/>
      <c r="CT48" s="112"/>
      <c r="CU48" s="112"/>
      <c r="CV48" s="112"/>
      <c r="CW48" s="112"/>
      <c r="CX48" s="112"/>
      <c r="CY48" s="112"/>
      <c r="CZ48" s="112"/>
      <c r="DA48" s="112"/>
      <c r="DB48" s="112"/>
      <c r="DC48" s="112"/>
      <c r="DD48" s="112"/>
      <c r="DE48" s="112"/>
      <c r="DF48" s="112"/>
      <c r="DG48" s="112"/>
      <c r="DH48" s="112"/>
      <c r="DI48" s="112"/>
      <c r="DJ48" s="112"/>
      <c r="DK48" s="112"/>
      <c r="DL48" s="112"/>
      <c r="DM48" s="112"/>
      <c r="DN48" s="112"/>
      <c r="DO48" s="112"/>
      <c r="DP48" s="112"/>
      <c r="DQ48" s="112"/>
      <c r="DR48" s="112"/>
      <c r="DS48" s="112"/>
      <c r="DT48" s="112"/>
      <c r="DU48" s="112"/>
      <c r="DV48" s="112"/>
      <c r="DW48" s="112"/>
      <c r="DX48" s="112"/>
      <c r="DY48" s="112"/>
      <c r="DZ48" s="112"/>
      <c r="EA48" s="112"/>
      <c r="EB48" s="112"/>
      <c r="EC48" s="112"/>
      <c r="ED48" s="112"/>
      <c r="EE48" s="112"/>
      <c r="EF48" s="112"/>
      <c r="EG48" s="112"/>
      <c r="EH48" s="112"/>
      <c r="EI48" s="112"/>
      <c r="EJ48" s="112"/>
      <c r="EK48" s="112"/>
      <c r="EL48" s="112"/>
      <c r="EM48" s="112"/>
      <c r="EN48" s="112"/>
      <c r="EO48" s="112"/>
      <c r="EP48" s="112"/>
      <c r="EQ48" s="112"/>
      <c r="ER48" s="112"/>
      <c r="ES48" s="112"/>
      <c r="ET48" s="112"/>
      <c r="EU48" s="112"/>
      <c r="EV48" s="112"/>
      <c r="EW48" s="112"/>
      <c r="EX48" s="112"/>
      <c r="EY48" s="112"/>
      <c r="EZ48" s="112"/>
      <c r="FA48" s="112"/>
      <c r="FB48" s="112"/>
      <c r="FC48" s="112"/>
      <c r="FD48" s="112"/>
      <c r="FE48" s="112"/>
      <c r="FF48" s="112"/>
      <c r="FG48" s="112"/>
      <c r="FH48" s="112"/>
      <c r="FI48" s="112"/>
      <c r="FJ48" s="112"/>
      <c r="FK48" s="112"/>
      <c r="FL48" s="112"/>
      <c r="FM48" s="112"/>
      <c r="FN48" s="112"/>
      <c r="FO48" s="112"/>
      <c r="FP48" s="112"/>
      <c r="FQ48" s="112"/>
      <c r="FR48" s="112"/>
      <c r="FS48" s="112"/>
      <c r="FT48" s="112"/>
      <c r="FU48" s="112"/>
      <c r="FV48" s="112"/>
      <c r="FW48" s="112"/>
      <c r="FX48" s="112"/>
      <c r="FY48" s="112"/>
      <c r="FZ48" s="112"/>
      <c r="GA48" s="112"/>
      <c r="GB48" s="112"/>
      <c r="GC48" s="112"/>
      <c r="GD48" s="112"/>
      <c r="GE48" s="112"/>
      <c r="GF48" s="112"/>
      <c r="GG48" s="112"/>
      <c r="GH48" s="112"/>
      <c r="GI48" s="112"/>
      <c r="GJ48" s="112"/>
      <c r="GK48" s="112"/>
      <c r="GL48" s="112"/>
      <c r="GM48" s="112"/>
      <c r="GN48" s="112"/>
      <c r="GO48" s="112"/>
      <c r="GP48" s="112"/>
      <c r="GQ48" s="112"/>
      <c r="GR48" s="112"/>
      <c r="GS48" s="112"/>
      <c r="GT48" s="112"/>
      <c r="GU48" s="112"/>
      <c r="GV48" s="112"/>
      <c r="GW48" s="112"/>
      <c r="GX48" s="112"/>
      <c r="GY48" s="112"/>
      <c r="GZ48" s="112"/>
      <c r="HA48" s="112"/>
      <c r="HB48" s="112"/>
      <c r="HC48" s="112"/>
      <c r="HD48" s="112"/>
      <c r="HE48" s="112"/>
      <c r="HF48" s="112"/>
      <c r="HG48" s="112"/>
      <c r="HH48" s="112"/>
      <c r="HI48" s="112"/>
      <c r="HJ48" s="112"/>
      <c r="HK48" s="112"/>
      <c r="HL48" s="112"/>
      <c r="HM48" s="112"/>
      <c r="HN48" s="112"/>
      <c r="HO48" s="112"/>
      <c r="HP48" s="112"/>
      <c r="HQ48" s="112"/>
      <c r="HR48" s="112"/>
      <c r="HS48" s="112"/>
      <c r="HT48" s="112"/>
      <c r="HU48" s="112"/>
      <c r="HV48" s="112"/>
      <c r="HW48" s="112"/>
      <c r="HX48" s="112"/>
      <c r="HY48" s="112"/>
      <c r="HZ48" s="112"/>
      <c r="IA48" s="112"/>
      <c r="IB48" s="112"/>
      <c r="IC48" s="112"/>
      <c r="ID48" s="112"/>
      <c r="IE48" s="112"/>
      <c r="IF48" s="112"/>
      <c r="IG48" s="112"/>
      <c r="IH48" s="112"/>
      <c r="II48" s="112"/>
      <c r="IJ48" s="112"/>
      <c r="IK48" s="112"/>
      <c r="IL48" s="112"/>
      <c r="IM48" s="112"/>
      <c r="IN48" s="112"/>
      <c r="IO48" s="112"/>
      <c r="IP48" s="112"/>
      <c r="IQ48" s="112"/>
      <c r="IR48" s="112"/>
      <c r="IS48" s="112"/>
      <c r="IT48" s="112"/>
      <c r="IU48" s="112"/>
      <c r="IV48" s="112"/>
      <c r="IW48" s="112"/>
      <c r="IX48" s="112"/>
      <c r="IY48" s="112"/>
      <c r="IZ48" s="112"/>
      <c r="JA48" s="112"/>
      <c r="JB48" s="112"/>
      <c r="JC48" s="112"/>
      <c r="JD48" s="112"/>
      <c r="JE48" s="112"/>
      <c r="JF48" s="112"/>
      <c r="JG48" s="112"/>
      <c r="JH48" s="112"/>
      <c r="JI48" s="112"/>
      <c r="JJ48" s="112"/>
      <c r="JK48" s="112"/>
      <c r="JL48" s="112"/>
      <c r="JM48" s="112"/>
      <c r="JN48" s="112"/>
      <c r="JO48" s="112"/>
      <c r="JP48" s="112"/>
      <c r="JQ48" s="112"/>
      <c r="JR48" s="112"/>
      <c r="JS48" s="112"/>
      <c r="JT48" s="112"/>
      <c r="JU48" s="112"/>
      <c r="JV48" s="112"/>
      <c r="JW48" s="112"/>
      <c r="JX48" s="112"/>
      <c r="JY48" s="112"/>
      <c r="JZ48" s="112"/>
      <c r="KA48" s="112"/>
      <c r="KB48" s="112"/>
      <c r="KC48" s="112"/>
      <c r="KD48" s="112"/>
      <c r="KE48" s="112"/>
      <c r="KF48" s="112"/>
      <c r="KG48" s="112"/>
      <c r="KH48" s="112"/>
      <c r="KI48" s="112"/>
      <c r="KJ48" s="112"/>
      <c r="KK48" s="112"/>
      <c r="KL48" s="112"/>
      <c r="KM48" s="112"/>
      <c r="KN48" s="112"/>
      <c r="KO48" s="112"/>
      <c r="KP48" s="112"/>
      <c r="KQ48" s="112"/>
      <c r="KR48" s="112"/>
      <c r="KS48" s="112"/>
      <c r="KT48" s="112"/>
      <c r="KU48" s="112"/>
      <c r="KV48" s="112"/>
      <c r="KW48" s="112"/>
      <c r="KX48" s="112"/>
      <c r="KY48" s="112"/>
      <c r="KZ48" s="112"/>
      <c r="LA48" s="112"/>
      <c r="LB48" s="112"/>
      <c r="LC48" s="112"/>
      <c r="LD48" s="112"/>
      <c r="LE48" s="112"/>
      <c r="LF48" s="112"/>
      <c r="LG48" s="112"/>
      <c r="LH48" s="112"/>
      <c r="LI48" s="112"/>
      <c r="LJ48" s="112"/>
      <c r="LK48" s="112"/>
      <c r="LL48" s="112"/>
      <c r="LM48" s="112"/>
      <c r="LN48" s="112"/>
      <c r="LO48" s="112"/>
      <c r="LP48" s="112"/>
      <c r="LQ48" s="112"/>
      <c r="LR48" s="112"/>
      <c r="LS48" s="112"/>
      <c r="LT48" s="112"/>
      <c r="LU48" s="112"/>
      <c r="LV48" s="112"/>
      <c r="LW48" s="112"/>
      <c r="LX48" s="112"/>
      <c r="LY48" s="112"/>
      <c r="LZ48" s="112"/>
      <c r="MA48" s="112"/>
      <c r="MB48" s="112"/>
      <c r="MC48" s="112"/>
      <c r="MD48" s="112"/>
      <c r="ME48" s="112"/>
      <c r="MF48" s="112"/>
      <c r="MG48" s="112"/>
      <c r="MH48" s="112"/>
      <c r="MI48" s="112"/>
      <c r="MJ48" s="112"/>
      <c r="MK48" s="112"/>
      <c r="ML48" s="112"/>
      <c r="MM48" s="112"/>
      <c r="MN48" s="112"/>
      <c r="MO48" s="112"/>
      <c r="MP48" s="112"/>
      <c r="MQ48" s="112"/>
      <c r="MR48" s="112"/>
      <c r="MS48" s="112"/>
      <c r="MT48" s="112"/>
      <c r="MU48" s="112"/>
      <c r="MV48" s="112"/>
      <c r="MW48" s="112"/>
      <c r="MX48" s="112"/>
      <c r="MY48" s="112"/>
      <c r="MZ48" s="112"/>
      <c r="NA48" s="112"/>
      <c r="NB48" s="112"/>
      <c r="NC48" s="112"/>
      <c r="ND48" s="112"/>
      <c r="NE48" s="112"/>
      <c r="NF48" s="112"/>
    </row>
    <row r="49" spans="1:370" s="24" customFormat="1" ht="18.75" customHeight="1">
      <c r="A49" s="35" t="s">
        <v>33</v>
      </c>
      <c r="B49" s="30">
        <f t="shared" ref="B49:B50" si="141">G49+L49+Q49+V49</f>
        <v>0</v>
      </c>
      <c r="C49" s="23">
        <f t="shared" ref="C49:C50" si="142">H49+M49+R49+W49</f>
        <v>0</v>
      </c>
      <c r="D49" s="23">
        <f t="shared" ref="C49:D52" si="143">I49+N49+S49+X49</f>
        <v>0</v>
      </c>
      <c r="E49" s="45"/>
      <c r="F49" s="61"/>
      <c r="G49" s="66"/>
      <c r="H49" s="66"/>
      <c r="I49" s="66"/>
      <c r="J49" s="89"/>
      <c r="K49" s="62"/>
      <c r="L49" s="79"/>
      <c r="M49" s="69"/>
      <c r="N49" s="69"/>
      <c r="O49" s="45"/>
      <c r="P49" s="61"/>
      <c r="Q49" s="69"/>
      <c r="R49" s="69"/>
      <c r="S49" s="69"/>
      <c r="T49" s="23"/>
      <c r="U49" s="61"/>
      <c r="V49" s="69"/>
      <c r="W49" s="69"/>
      <c r="X49" s="69"/>
      <c r="Y49" s="46"/>
      <c r="Z49" s="121"/>
      <c r="AA49" s="133"/>
      <c r="AB49" s="112"/>
      <c r="AC49" s="112"/>
      <c r="AD49" s="112"/>
      <c r="AE49" s="112"/>
      <c r="AF49" s="112"/>
      <c r="AG49" s="112"/>
      <c r="AH49" s="112"/>
      <c r="AI49" s="112"/>
      <c r="AJ49" s="112"/>
      <c r="AK49" s="112"/>
      <c r="AL49" s="112"/>
      <c r="AM49" s="112"/>
      <c r="AN49" s="112"/>
      <c r="AO49" s="112"/>
      <c r="AP49" s="112"/>
      <c r="AQ49" s="112"/>
      <c r="AR49" s="112"/>
      <c r="AS49" s="112"/>
      <c r="AT49" s="112"/>
      <c r="AU49" s="112"/>
      <c r="AV49" s="112"/>
      <c r="AW49" s="112"/>
      <c r="AX49" s="112"/>
      <c r="AY49" s="112"/>
      <c r="AZ49" s="112"/>
      <c r="BA49" s="112"/>
      <c r="BB49" s="112"/>
      <c r="BC49" s="112"/>
      <c r="BD49" s="112"/>
      <c r="BE49" s="112"/>
      <c r="BF49" s="112"/>
      <c r="BG49" s="112"/>
      <c r="BH49" s="112"/>
      <c r="BI49" s="112"/>
      <c r="BJ49" s="112"/>
      <c r="BK49" s="112"/>
      <c r="BL49" s="112"/>
      <c r="BM49" s="112"/>
      <c r="BN49" s="112"/>
      <c r="BO49" s="112"/>
      <c r="BP49" s="112"/>
      <c r="BQ49" s="112"/>
      <c r="BR49" s="112"/>
      <c r="BS49" s="112"/>
      <c r="BT49" s="112"/>
      <c r="BU49" s="112"/>
      <c r="BV49" s="112"/>
      <c r="BW49" s="112"/>
      <c r="BX49" s="112"/>
      <c r="BY49" s="112"/>
      <c r="BZ49" s="112"/>
      <c r="CA49" s="112"/>
      <c r="CB49" s="112"/>
      <c r="CC49" s="112"/>
      <c r="CD49" s="112"/>
      <c r="CE49" s="112"/>
      <c r="CF49" s="112"/>
      <c r="CG49" s="112"/>
      <c r="CH49" s="112"/>
      <c r="CI49" s="112"/>
      <c r="CJ49" s="112"/>
      <c r="CK49" s="112"/>
      <c r="CL49" s="112"/>
      <c r="CM49" s="112"/>
      <c r="CN49" s="112"/>
      <c r="CO49" s="112"/>
      <c r="CP49" s="112"/>
      <c r="CQ49" s="112"/>
      <c r="CR49" s="112"/>
      <c r="CS49" s="112"/>
      <c r="CT49" s="112"/>
      <c r="CU49" s="112"/>
      <c r="CV49" s="112"/>
      <c r="CW49" s="112"/>
      <c r="CX49" s="112"/>
      <c r="CY49" s="112"/>
      <c r="CZ49" s="112"/>
      <c r="DA49" s="112"/>
      <c r="DB49" s="112"/>
      <c r="DC49" s="112"/>
      <c r="DD49" s="112"/>
      <c r="DE49" s="112"/>
      <c r="DF49" s="112"/>
      <c r="DG49" s="112"/>
      <c r="DH49" s="112"/>
      <c r="DI49" s="112"/>
      <c r="DJ49" s="112"/>
      <c r="DK49" s="112"/>
      <c r="DL49" s="112"/>
      <c r="DM49" s="112"/>
      <c r="DN49" s="112"/>
      <c r="DO49" s="112"/>
      <c r="DP49" s="112"/>
      <c r="DQ49" s="112"/>
      <c r="DR49" s="112"/>
      <c r="DS49" s="112"/>
      <c r="DT49" s="112"/>
      <c r="DU49" s="112"/>
      <c r="DV49" s="112"/>
      <c r="DW49" s="112"/>
      <c r="DX49" s="112"/>
      <c r="DY49" s="112"/>
      <c r="DZ49" s="112"/>
      <c r="EA49" s="112"/>
      <c r="EB49" s="112"/>
      <c r="EC49" s="112"/>
      <c r="ED49" s="112"/>
      <c r="EE49" s="112"/>
      <c r="EF49" s="112"/>
      <c r="EG49" s="112"/>
      <c r="EH49" s="112"/>
      <c r="EI49" s="112"/>
      <c r="EJ49" s="112"/>
      <c r="EK49" s="112"/>
      <c r="EL49" s="112"/>
      <c r="EM49" s="112"/>
      <c r="EN49" s="112"/>
      <c r="EO49" s="112"/>
      <c r="EP49" s="112"/>
      <c r="EQ49" s="112"/>
      <c r="ER49" s="112"/>
      <c r="ES49" s="112"/>
      <c r="ET49" s="112"/>
      <c r="EU49" s="112"/>
      <c r="EV49" s="112"/>
      <c r="EW49" s="112"/>
      <c r="EX49" s="112"/>
      <c r="EY49" s="112"/>
      <c r="EZ49" s="112"/>
      <c r="FA49" s="112"/>
      <c r="FB49" s="112"/>
      <c r="FC49" s="112"/>
      <c r="FD49" s="112"/>
      <c r="FE49" s="112"/>
      <c r="FF49" s="112"/>
      <c r="FG49" s="112"/>
      <c r="FH49" s="112"/>
      <c r="FI49" s="112"/>
      <c r="FJ49" s="112"/>
      <c r="FK49" s="112"/>
      <c r="FL49" s="112"/>
      <c r="FM49" s="112"/>
      <c r="FN49" s="112"/>
      <c r="FO49" s="112"/>
      <c r="FP49" s="112"/>
      <c r="FQ49" s="112"/>
      <c r="FR49" s="112"/>
      <c r="FS49" s="112"/>
      <c r="FT49" s="112"/>
      <c r="FU49" s="112"/>
      <c r="FV49" s="112"/>
      <c r="FW49" s="112"/>
      <c r="FX49" s="112"/>
      <c r="FY49" s="112"/>
      <c r="FZ49" s="112"/>
      <c r="GA49" s="112"/>
      <c r="GB49" s="112"/>
      <c r="GC49" s="112"/>
      <c r="GD49" s="112"/>
      <c r="GE49" s="112"/>
      <c r="GF49" s="112"/>
      <c r="GG49" s="112"/>
      <c r="GH49" s="112"/>
      <c r="GI49" s="112"/>
      <c r="GJ49" s="112"/>
      <c r="GK49" s="112"/>
      <c r="GL49" s="112"/>
      <c r="GM49" s="112"/>
      <c r="GN49" s="112"/>
      <c r="GO49" s="112"/>
      <c r="GP49" s="112"/>
      <c r="GQ49" s="112"/>
      <c r="GR49" s="112"/>
      <c r="GS49" s="112"/>
      <c r="GT49" s="112"/>
      <c r="GU49" s="112"/>
      <c r="GV49" s="112"/>
      <c r="GW49" s="112"/>
      <c r="GX49" s="112"/>
      <c r="GY49" s="112"/>
      <c r="GZ49" s="112"/>
      <c r="HA49" s="112"/>
      <c r="HB49" s="112"/>
      <c r="HC49" s="112"/>
      <c r="HD49" s="112"/>
      <c r="HE49" s="112"/>
      <c r="HF49" s="112"/>
      <c r="HG49" s="112"/>
      <c r="HH49" s="112"/>
      <c r="HI49" s="112"/>
      <c r="HJ49" s="112"/>
      <c r="HK49" s="112"/>
      <c r="HL49" s="112"/>
      <c r="HM49" s="112"/>
      <c r="HN49" s="112"/>
      <c r="HO49" s="112"/>
      <c r="HP49" s="112"/>
      <c r="HQ49" s="112"/>
      <c r="HR49" s="112"/>
      <c r="HS49" s="112"/>
      <c r="HT49" s="112"/>
      <c r="HU49" s="112"/>
      <c r="HV49" s="112"/>
      <c r="HW49" s="112"/>
      <c r="HX49" s="112"/>
      <c r="HY49" s="112"/>
      <c r="HZ49" s="112"/>
      <c r="IA49" s="112"/>
      <c r="IB49" s="112"/>
      <c r="IC49" s="112"/>
      <c r="ID49" s="112"/>
      <c r="IE49" s="112"/>
      <c r="IF49" s="112"/>
      <c r="IG49" s="112"/>
      <c r="IH49" s="112"/>
      <c r="II49" s="112"/>
      <c r="IJ49" s="112"/>
      <c r="IK49" s="112"/>
      <c r="IL49" s="112"/>
      <c r="IM49" s="112"/>
      <c r="IN49" s="112"/>
      <c r="IO49" s="112"/>
      <c r="IP49" s="112"/>
      <c r="IQ49" s="112"/>
      <c r="IR49" s="112"/>
      <c r="IS49" s="112"/>
      <c r="IT49" s="112"/>
      <c r="IU49" s="112"/>
      <c r="IV49" s="112"/>
      <c r="IW49" s="112"/>
      <c r="IX49" s="112"/>
      <c r="IY49" s="112"/>
      <c r="IZ49" s="112"/>
      <c r="JA49" s="112"/>
      <c r="JB49" s="112"/>
      <c r="JC49" s="112"/>
      <c r="JD49" s="112"/>
      <c r="JE49" s="112"/>
      <c r="JF49" s="112"/>
      <c r="JG49" s="112"/>
      <c r="JH49" s="112"/>
      <c r="JI49" s="112"/>
      <c r="JJ49" s="112"/>
      <c r="JK49" s="112"/>
      <c r="JL49" s="112"/>
      <c r="JM49" s="112"/>
      <c r="JN49" s="112"/>
      <c r="JO49" s="112"/>
      <c r="JP49" s="112"/>
      <c r="JQ49" s="112"/>
      <c r="JR49" s="112"/>
      <c r="JS49" s="112"/>
      <c r="JT49" s="112"/>
      <c r="JU49" s="112"/>
      <c r="JV49" s="112"/>
      <c r="JW49" s="112"/>
      <c r="JX49" s="112"/>
      <c r="JY49" s="112"/>
      <c r="JZ49" s="112"/>
      <c r="KA49" s="112"/>
      <c r="KB49" s="112"/>
      <c r="KC49" s="112"/>
      <c r="KD49" s="112"/>
      <c r="KE49" s="112"/>
      <c r="KF49" s="112"/>
      <c r="KG49" s="112"/>
      <c r="KH49" s="112"/>
      <c r="KI49" s="112"/>
      <c r="KJ49" s="112"/>
      <c r="KK49" s="112"/>
      <c r="KL49" s="112"/>
      <c r="KM49" s="112"/>
      <c r="KN49" s="112"/>
      <c r="KO49" s="112"/>
      <c r="KP49" s="112"/>
      <c r="KQ49" s="112"/>
      <c r="KR49" s="112"/>
      <c r="KS49" s="112"/>
      <c r="KT49" s="112"/>
      <c r="KU49" s="112"/>
      <c r="KV49" s="112"/>
      <c r="KW49" s="112"/>
      <c r="KX49" s="112"/>
      <c r="KY49" s="112"/>
      <c r="KZ49" s="112"/>
      <c r="LA49" s="112"/>
      <c r="LB49" s="112"/>
      <c r="LC49" s="112"/>
      <c r="LD49" s="112"/>
      <c r="LE49" s="112"/>
      <c r="LF49" s="112"/>
      <c r="LG49" s="112"/>
      <c r="LH49" s="112"/>
      <c r="LI49" s="112"/>
      <c r="LJ49" s="112"/>
      <c r="LK49" s="112"/>
      <c r="LL49" s="112"/>
      <c r="LM49" s="112"/>
      <c r="LN49" s="112"/>
      <c r="LO49" s="112"/>
      <c r="LP49" s="112"/>
      <c r="LQ49" s="112"/>
      <c r="LR49" s="112"/>
      <c r="LS49" s="112"/>
      <c r="LT49" s="112"/>
      <c r="LU49" s="112"/>
      <c r="LV49" s="112"/>
      <c r="LW49" s="112"/>
      <c r="LX49" s="112"/>
      <c r="LY49" s="112"/>
      <c r="LZ49" s="112"/>
      <c r="MA49" s="112"/>
      <c r="MB49" s="112"/>
      <c r="MC49" s="112"/>
      <c r="MD49" s="112"/>
      <c r="ME49" s="112"/>
      <c r="MF49" s="112"/>
      <c r="MG49" s="112"/>
      <c r="MH49" s="112"/>
      <c r="MI49" s="112"/>
      <c r="MJ49" s="112"/>
      <c r="MK49" s="112"/>
      <c r="ML49" s="112"/>
      <c r="MM49" s="112"/>
      <c r="MN49" s="112"/>
      <c r="MO49" s="112"/>
      <c r="MP49" s="112"/>
      <c r="MQ49" s="112"/>
      <c r="MR49" s="112"/>
      <c r="MS49" s="112"/>
      <c r="MT49" s="112"/>
      <c r="MU49" s="112"/>
      <c r="MV49" s="112"/>
      <c r="MW49" s="112"/>
      <c r="MX49" s="112"/>
      <c r="MY49" s="112"/>
      <c r="MZ49" s="112"/>
      <c r="NA49" s="112"/>
      <c r="NB49" s="112"/>
      <c r="NC49" s="112"/>
      <c r="ND49" s="112"/>
      <c r="NE49" s="112"/>
      <c r="NF49" s="112"/>
    </row>
    <row r="50" spans="1:370" s="6" customFormat="1" ht="24" customHeight="1">
      <c r="A50" s="50" t="s">
        <v>62</v>
      </c>
      <c r="B50" s="31">
        <f t="shared" si="141"/>
        <v>0</v>
      </c>
      <c r="C50" s="15">
        <f t="shared" si="142"/>
        <v>0</v>
      </c>
      <c r="D50" s="184">
        <f t="shared" ref="D50" si="144">I50+N50+S50+X50</f>
        <v>0</v>
      </c>
      <c r="E50" s="45" t="s">
        <v>42</v>
      </c>
      <c r="F50" s="61"/>
      <c r="G50" s="66"/>
      <c r="H50" s="66"/>
      <c r="I50" s="198">
        <v>0</v>
      </c>
      <c r="J50" s="63"/>
      <c r="K50" s="64"/>
      <c r="L50" s="79"/>
      <c r="M50" s="69"/>
      <c r="N50" s="80">
        <v>0</v>
      </c>
      <c r="O50" s="63"/>
      <c r="P50" s="64"/>
      <c r="Q50" s="69"/>
      <c r="R50" s="69"/>
      <c r="S50" s="198">
        <v>0</v>
      </c>
      <c r="T50" s="63"/>
      <c r="U50" s="64"/>
      <c r="V50" s="69"/>
      <c r="W50" s="69"/>
      <c r="X50" s="80">
        <v>0</v>
      </c>
      <c r="Y50" s="63"/>
      <c r="Z50" s="117"/>
      <c r="AA50" s="130"/>
      <c r="AB50" s="109"/>
      <c r="AC50" s="109"/>
      <c r="AD50" s="109"/>
      <c r="AE50" s="109"/>
      <c r="AF50" s="109"/>
      <c r="AG50" s="109"/>
      <c r="AH50" s="109"/>
      <c r="AI50" s="109"/>
      <c r="AJ50" s="109"/>
      <c r="AK50" s="109"/>
      <c r="AL50" s="109"/>
      <c r="AM50" s="109"/>
      <c r="AN50" s="109"/>
      <c r="AO50" s="109"/>
      <c r="AP50" s="109"/>
      <c r="AQ50" s="109"/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  <c r="BB50" s="109"/>
      <c r="BC50" s="109"/>
      <c r="BD50" s="109"/>
      <c r="BE50" s="109"/>
      <c r="BF50" s="109"/>
      <c r="BG50" s="109"/>
      <c r="BH50" s="109"/>
      <c r="BI50" s="109"/>
      <c r="BJ50" s="109"/>
      <c r="BK50" s="109"/>
      <c r="BL50" s="109"/>
      <c r="BM50" s="109"/>
      <c r="BN50" s="109"/>
      <c r="BO50" s="109"/>
      <c r="BP50" s="109"/>
      <c r="BQ50" s="109"/>
      <c r="BR50" s="109"/>
      <c r="BS50" s="109"/>
      <c r="BT50" s="109"/>
      <c r="BU50" s="109"/>
      <c r="BV50" s="109"/>
      <c r="BW50" s="109"/>
      <c r="BX50" s="109"/>
      <c r="BY50" s="109"/>
      <c r="BZ50" s="109"/>
      <c r="CA50" s="109"/>
      <c r="CB50" s="109"/>
      <c r="CC50" s="109"/>
      <c r="CD50" s="109"/>
      <c r="CE50" s="109"/>
      <c r="CF50" s="109"/>
      <c r="CG50" s="109"/>
      <c r="CH50" s="109"/>
      <c r="CI50" s="109"/>
      <c r="CJ50" s="109"/>
      <c r="CK50" s="109"/>
      <c r="CL50" s="109"/>
      <c r="CM50" s="109"/>
      <c r="CN50" s="109"/>
      <c r="CO50" s="109"/>
      <c r="CP50" s="109"/>
      <c r="CQ50" s="109"/>
      <c r="CR50" s="109"/>
      <c r="CS50" s="109"/>
      <c r="CT50" s="109"/>
      <c r="CU50" s="109"/>
      <c r="CV50" s="109"/>
      <c r="CW50" s="109"/>
      <c r="CX50" s="109"/>
      <c r="CY50" s="109"/>
      <c r="CZ50" s="109"/>
      <c r="DA50" s="109"/>
      <c r="DB50" s="109"/>
      <c r="DC50" s="109"/>
      <c r="DD50" s="109"/>
      <c r="DE50" s="109"/>
      <c r="DF50" s="109"/>
      <c r="DG50" s="109"/>
      <c r="DH50" s="109"/>
      <c r="DI50" s="109"/>
      <c r="DJ50" s="109"/>
      <c r="DK50" s="109"/>
      <c r="DL50" s="109"/>
      <c r="DM50" s="109"/>
      <c r="DN50" s="109"/>
      <c r="DO50" s="109"/>
      <c r="DP50" s="109"/>
      <c r="DQ50" s="109"/>
      <c r="DR50" s="109"/>
      <c r="DS50" s="109"/>
      <c r="DT50" s="109"/>
      <c r="DU50" s="109"/>
      <c r="DV50" s="109"/>
      <c r="DW50" s="109"/>
      <c r="DX50" s="109"/>
      <c r="DY50" s="109"/>
      <c r="DZ50" s="109"/>
      <c r="EA50" s="109"/>
      <c r="EB50" s="109"/>
      <c r="EC50" s="109"/>
      <c r="ED50" s="109"/>
      <c r="EE50" s="109"/>
      <c r="EF50" s="109"/>
      <c r="EG50" s="109"/>
      <c r="EH50" s="109"/>
      <c r="EI50" s="109"/>
      <c r="EJ50" s="109"/>
      <c r="EK50" s="109"/>
      <c r="EL50" s="109"/>
      <c r="EM50" s="109"/>
      <c r="EN50" s="109"/>
      <c r="EO50" s="109"/>
      <c r="EP50" s="109"/>
      <c r="EQ50" s="109"/>
      <c r="ER50" s="109"/>
      <c r="ES50" s="109"/>
      <c r="ET50" s="109"/>
      <c r="EU50" s="109"/>
      <c r="EV50" s="109"/>
      <c r="EW50" s="109"/>
      <c r="EX50" s="109"/>
      <c r="EY50" s="109"/>
      <c r="EZ50" s="109"/>
      <c r="FA50" s="109"/>
      <c r="FB50" s="109"/>
      <c r="FC50" s="109"/>
      <c r="FD50" s="109"/>
      <c r="FE50" s="109"/>
      <c r="FF50" s="109"/>
      <c r="FG50" s="109"/>
      <c r="FH50" s="109"/>
      <c r="FI50" s="109"/>
      <c r="FJ50" s="109"/>
      <c r="FK50" s="109"/>
      <c r="FL50" s="109"/>
      <c r="FM50" s="109"/>
      <c r="FN50" s="109"/>
      <c r="FO50" s="109"/>
      <c r="FP50" s="109"/>
      <c r="FQ50" s="109"/>
      <c r="FR50" s="109"/>
      <c r="FS50" s="109"/>
      <c r="FT50" s="109"/>
      <c r="FU50" s="109"/>
      <c r="FV50" s="109"/>
      <c r="FW50" s="109"/>
      <c r="FX50" s="109"/>
      <c r="FY50" s="109"/>
      <c r="FZ50" s="109"/>
      <c r="GA50" s="109"/>
      <c r="GB50" s="109"/>
      <c r="GC50" s="109"/>
      <c r="GD50" s="109"/>
      <c r="GE50" s="109"/>
      <c r="GF50" s="109"/>
      <c r="GG50" s="109"/>
      <c r="GH50" s="109"/>
      <c r="GI50" s="109"/>
      <c r="GJ50" s="109"/>
      <c r="GK50" s="109"/>
      <c r="GL50" s="109"/>
      <c r="GM50" s="109"/>
      <c r="GN50" s="109"/>
      <c r="GO50" s="109"/>
      <c r="GP50" s="109"/>
      <c r="GQ50" s="109"/>
      <c r="GR50" s="109"/>
      <c r="GS50" s="109"/>
      <c r="GT50" s="109"/>
      <c r="GU50" s="109"/>
      <c r="GV50" s="109"/>
      <c r="GW50" s="109"/>
      <c r="GX50" s="109"/>
      <c r="GY50" s="109"/>
      <c r="GZ50" s="109"/>
      <c r="HA50" s="109"/>
      <c r="HB50" s="109"/>
      <c r="HC50" s="109"/>
      <c r="HD50" s="109"/>
      <c r="HE50" s="109"/>
      <c r="HF50" s="109"/>
      <c r="HG50" s="109"/>
      <c r="HH50" s="109"/>
      <c r="HI50" s="109"/>
      <c r="HJ50" s="109"/>
      <c r="HK50" s="109"/>
      <c r="HL50" s="109"/>
      <c r="HM50" s="109"/>
      <c r="HN50" s="109"/>
      <c r="HO50" s="109"/>
      <c r="HP50" s="109"/>
      <c r="HQ50" s="109"/>
      <c r="HR50" s="109"/>
      <c r="HS50" s="109"/>
      <c r="HT50" s="109"/>
      <c r="HU50" s="109"/>
      <c r="HV50" s="109"/>
      <c r="HW50" s="109"/>
      <c r="HX50" s="109"/>
      <c r="HY50" s="109"/>
      <c r="HZ50" s="109"/>
      <c r="IA50" s="109"/>
      <c r="IB50" s="109"/>
      <c r="IC50" s="109"/>
      <c r="ID50" s="109"/>
      <c r="IE50" s="109"/>
      <c r="IF50" s="109"/>
      <c r="IG50" s="109"/>
      <c r="IH50" s="109"/>
      <c r="II50" s="109"/>
      <c r="IJ50" s="109"/>
      <c r="IK50" s="109"/>
      <c r="IL50" s="109"/>
      <c r="IM50" s="109"/>
      <c r="IN50" s="109"/>
      <c r="IO50" s="109"/>
      <c r="IP50" s="109"/>
      <c r="IQ50" s="109"/>
      <c r="IR50" s="109"/>
      <c r="IS50" s="109"/>
      <c r="IT50" s="109"/>
      <c r="IU50" s="109"/>
      <c r="IV50" s="109"/>
      <c r="IW50" s="109"/>
      <c r="IX50" s="109"/>
      <c r="IY50" s="109"/>
      <c r="IZ50" s="109"/>
      <c r="JA50" s="109"/>
      <c r="JB50" s="109"/>
      <c r="JC50" s="109"/>
      <c r="JD50" s="109"/>
      <c r="JE50" s="109"/>
      <c r="JF50" s="109"/>
      <c r="JG50" s="109"/>
      <c r="JH50" s="109"/>
      <c r="JI50" s="109"/>
      <c r="JJ50" s="109"/>
      <c r="JK50" s="109"/>
      <c r="JL50" s="109"/>
      <c r="JM50" s="109"/>
      <c r="JN50" s="109"/>
      <c r="JO50" s="109"/>
      <c r="JP50" s="109"/>
      <c r="JQ50" s="109"/>
      <c r="JR50" s="109"/>
      <c r="JS50" s="109"/>
      <c r="JT50" s="109"/>
      <c r="JU50" s="109"/>
      <c r="JV50" s="109"/>
      <c r="JW50" s="109"/>
      <c r="JX50" s="109"/>
      <c r="JY50" s="109"/>
      <c r="JZ50" s="109"/>
      <c r="KA50" s="109"/>
      <c r="KB50" s="109"/>
      <c r="KC50" s="109"/>
      <c r="KD50" s="109"/>
      <c r="KE50" s="109"/>
      <c r="KF50" s="109"/>
      <c r="KG50" s="109"/>
      <c r="KH50" s="109"/>
      <c r="KI50" s="109"/>
      <c r="KJ50" s="109"/>
      <c r="KK50" s="109"/>
      <c r="KL50" s="109"/>
      <c r="KM50" s="109"/>
      <c r="KN50" s="109"/>
      <c r="KO50" s="109"/>
      <c r="KP50" s="109"/>
      <c r="KQ50" s="109"/>
      <c r="KR50" s="109"/>
      <c r="KS50" s="109"/>
      <c r="KT50" s="109"/>
      <c r="KU50" s="109"/>
      <c r="KV50" s="109"/>
      <c r="KW50" s="109"/>
      <c r="KX50" s="109"/>
      <c r="KY50" s="109"/>
      <c r="KZ50" s="109"/>
      <c r="LA50" s="109"/>
      <c r="LB50" s="109"/>
      <c r="LC50" s="109"/>
      <c r="LD50" s="109"/>
      <c r="LE50" s="109"/>
      <c r="LF50" s="109"/>
      <c r="LG50" s="109"/>
      <c r="LH50" s="109"/>
      <c r="LI50" s="109"/>
      <c r="LJ50" s="109"/>
      <c r="LK50" s="109"/>
      <c r="LL50" s="109"/>
      <c r="LM50" s="109"/>
      <c r="LN50" s="109"/>
      <c r="LO50" s="109"/>
      <c r="LP50" s="109"/>
      <c r="LQ50" s="109"/>
      <c r="LR50" s="109"/>
      <c r="LS50" s="109"/>
      <c r="LT50" s="109"/>
      <c r="LU50" s="109"/>
      <c r="LV50" s="109"/>
      <c r="LW50" s="109"/>
      <c r="LX50" s="109"/>
      <c r="LY50" s="109"/>
      <c r="LZ50" s="109"/>
      <c r="MA50" s="109"/>
      <c r="MB50" s="109"/>
      <c r="MC50" s="109"/>
      <c r="MD50" s="109"/>
      <c r="ME50" s="109"/>
      <c r="MF50" s="109"/>
      <c r="MG50" s="109"/>
      <c r="MH50" s="109"/>
      <c r="MI50" s="109"/>
      <c r="MJ50" s="109"/>
      <c r="MK50" s="109"/>
      <c r="ML50" s="109"/>
      <c r="MM50" s="109"/>
      <c r="MN50" s="109"/>
      <c r="MO50" s="109"/>
      <c r="MP50" s="109"/>
      <c r="MQ50" s="109"/>
      <c r="MR50" s="109"/>
      <c r="MS50" s="109"/>
      <c r="MT50" s="109"/>
      <c r="MU50" s="109"/>
      <c r="MV50" s="109"/>
      <c r="MW50" s="109"/>
      <c r="MX50" s="109"/>
      <c r="MY50" s="109"/>
      <c r="MZ50" s="109"/>
      <c r="NA50" s="109"/>
      <c r="NB50" s="109"/>
      <c r="NC50" s="109"/>
      <c r="ND50" s="109"/>
      <c r="NE50" s="109"/>
      <c r="NF50" s="109"/>
    </row>
    <row r="51" spans="1:370" s="6" customFormat="1" ht="27.75" customHeight="1">
      <c r="A51" s="50" t="s">
        <v>31</v>
      </c>
      <c r="B51" s="31">
        <f t="shared" ref="B51:B52" si="145">G51+L51+Q51+V51</f>
        <v>0</v>
      </c>
      <c r="C51" s="15">
        <f t="shared" si="143"/>
        <v>0</v>
      </c>
      <c r="D51" s="184">
        <f t="shared" si="143"/>
        <v>0</v>
      </c>
      <c r="E51" s="45" t="s">
        <v>42</v>
      </c>
      <c r="F51" s="61"/>
      <c r="G51" s="66"/>
      <c r="H51" s="66"/>
      <c r="I51" s="198">
        <v>0</v>
      </c>
      <c r="J51" s="63"/>
      <c r="K51" s="64"/>
      <c r="L51" s="79"/>
      <c r="M51" s="69"/>
      <c r="N51" s="80"/>
      <c r="O51" s="63"/>
      <c r="P51" s="64"/>
      <c r="Q51" s="69"/>
      <c r="R51" s="69"/>
      <c r="S51" s="198">
        <v>0</v>
      </c>
      <c r="T51" s="63"/>
      <c r="U51" s="64"/>
      <c r="V51" s="69"/>
      <c r="W51" s="69"/>
      <c r="X51" s="80"/>
      <c r="Y51" s="63"/>
      <c r="Z51" s="117"/>
      <c r="AA51" s="130"/>
      <c r="AB51" s="109"/>
      <c r="AC51" s="109"/>
      <c r="AD51" s="109"/>
      <c r="AE51" s="109"/>
      <c r="AF51" s="109"/>
      <c r="AG51" s="109"/>
      <c r="AH51" s="109"/>
      <c r="AI51" s="109"/>
      <c r="AJ51" s="109"/>
      <c r="AK51" s="109"/>
      <c r="AL51" s="109"/>
      <c r="AM51" s="109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  <c r="BI51" s="109"/>
      <c r="BJ51" s="109"/>
      <c r="BK51" s="109"/>
      <c r="BL51" s="109"/>
      <c r="BM51" s="109"/>
      <c r="BN51" s="109"/>
      <c r="BO51" s="109"/>
      <c r="BP51" s="109"/>
      <c r="BQ51" s="109"/>
      <c r="BR51" s="109"/>
      <c r="BS51" s="109"/>
      <c r="BT51" s="109"/>
      <c r="BU51" s="109"/>
      <c r="BV51" s="109"/>
      <c r="BW51" s="109"/>
      <c r="BX51" s="109"/>
      <c r="BY51" s="109"/>
      <c r="BZ51" s="109"/>
      <c r="CA51" s="109"/>
      <c r="CB51" s="109"/>
      <c r="CC51" s="109"/>
      <c r="CD51" s="109"/>
      <c r="CE51" s="109"/>
      <c r="CF51" s="109"/>
      <c r="CG51" s="109"/>
      <c r="CH51" s="109"/>
      <c r="CI51" s="109"/>
      <c r="CJ51" s="109"/>
      <c r="CK51" s="109"/>
      <c r="CL51" s="109"/>
      <c r="CM51" s="109"/>
      <c r="CN51" s="109"/>
      <c r="CO51" s="109"/>
      <c r="CP51" s="109"/>
      <c r="CQ51" s="109"/>
      <c r="CR51" s="109"/>
      <c r="CS51" s="109"/>
      <c r="CT51" s="109"/>
      <c r="CU51" s="109"/>
      <c r="CV51" s="109"/>
      <c r="CW51" s="109"/>
      <c r="CX51" s="109"/>
      <c r="CY51" s="109"/>
      <c r="CZ51" s="109"/>
      <c r="DA51" s="109"/>
      <c r="DB51" s="109"/>
      <c r="DC51" s="109"/>
      <c r="DD51" s="109"/>
      <c r="DE51" s="109"/>
      <c r="DF51" s="109"/>
      <c r="DG51" s="109"/>
      <c r="DH51" s="109"/>
      <c r="DI51" s="109"/>
      <c r="DJ51" s="109"/>
      <c r="DK51" s="109"/>
      <c r="DL51" s="109"/>
      <c r="DM51" s="109"/>
      <c r="DN51" s="109"/>
      <c r="DO51" s="109"/>
      <c r="DP51" s="109"/>
      <c r="DQ51" s="109"/>
      <c r="DR51" s="109"/>
      <c r="DS51" s="109"/>
      <c r="DT51" s="109"/>
      <c r="DU51" s="109"/>
      <c r="DV51" s="109"/>
      <c r="DW51" s="109"/>
      <c r="DX51" s="109"/>
      <c r="DY51" s="109"/>
      <c r="DZ51" s="109"/>
      <c r="EA51" s="109"/>
      <c r="EB51" s="109"/>
      <c r="EC51" s="109"/>
      <c r="ED51" s="109"/>
      <c r="EE51" s="109"/>
      <c r="EF51" s="109"/>
      <c r="EG51" s="109"/>
      <c r="EH51" s="109"/>
      <c r="EI51" s="109"/>
      <c r="EJ51" s="109"/>
      <c r="EK51" s="109"/>
      <c r="EL51" s="109"/>
      <c r="EM51" s="109"/>
      <c r="EN51" s="109"/>
      <c r="EO51" s="109"/>
      <c r="EP51" s="109"/>
      <c r="EQ51" s="109"/>
      <c r="ER51" s="109"/>
      <c r="ES51" s="109"/>
      <c r="ET51" s="109"/>
      <c r="EU51" s="109"/>
      <c r="EV51" s="109"/>
      <c r="EW51" s="109"/>
      <c r="EX51" s="109"/>
      <c r="EY51" s="109"/>
      <c r="EZ51" s="109"/>
      <c r="FA51" s="109"/>
      <c r="FB51" s="109"/>
      <c r="FC51" s="109"/>
      <c r="FD51" s="109"/>
      <c r="FE51" s="109"/>
      <c r="FF51" s="109"/>
      <c r="FG51" s="109"/>
      <c r="FH51" s="109"/>
      <c r="FI51" s="109"/>
      <c r="FJ51" s="109"/>
      <c r="FK51" s="109"/>
      <c r="FL51" s="109"/>
      <c r="FM51" s="109"/>
      <c r="FN51" s="109"/>
      <c r="FO51" s="109"/>
      <c r="FP51" s="109"/>
      <c r="FQ51" s="109"/>
      <c r="FR51" s="109"/>
      <c r="FS51" s="109"/>
      <c r="FT51" s="109"/>
      <c r="FU51" s="109"/>
      <c r="FV51" s="109"/>
      <c r="FW51" s="109"/>
      <c r="FX51" s="109"/>
      <c r="FY51" s="109"/>
      <c r="FZ51" s="109"/>
      <c r="GA51" s="109"/>
      <c r="GB51" s="109"/>
      <c r="GC51" s="109"/>
      <c r="GD51" s="109"/>
      <c r="GE51" s="109"/>
      <c r="GF51" s="109"/>
      <c r="GG51" s="109"/>
      <c r="GH51" s="109"/>
      <c r="GI51" s="109"/>
      <c r="GJ51" s="109"/>
      <c r="GK51" s="109"/>
      <c r="GL51" s="109"/>
      <c r="GM51" s="109"/>
      <c r="GN51" s="109"/>
      <c r="GO51" s="109"/>
      <c r="GP51" s="109"/>
      <c r="GQ51" s="109"/>
      <c r="GR51" s="109"/>
      <c r="GS51" s="109"/>
      <c r="GT51" s="109"/>
      <c r="GU51" s="109"/>
      <c r="GV51" s="109"/>
      <c r="GW51" s="109"/>
      <c r="GX51" s="109"/>
      <c r="GY51" s="109"/>
      <c r="GZ51" s="109"/>
      <c r="HA51" s="109"/>
      <c r="HB51" s="109"/>
      <c r="HC51" s="109"/>
      <c r="HD51" s="109"/>
      <c r="HE51" s="109"/>
      <c r="HF51" s="109"/>
      <c r="HG51" s="109"/>
      <c r="HH51" s="109"/>
      <c r="HI51" s="109"/>
      <c r="HJ51" s="109"/>
      <c r="HK51" s="109"/>
      <c r="HL51" s="109"/>
      <c r="HM51" s="109"/>
      <c r="HN51" s="109"/>
      <c r="HO51" s="109"/>
      <c r="HP51" s="109"/>
      <c r="HQ51" s="109"/>
      <c r="HR51" s="109"/>
      <c r="HS51" s="109"/>
      <c r="HT51" s="109"/>
      <c r="HU51" s="109"/>
      <c r="HV51" s="109"/>
      <c r="HW51" s="109"/>
      <c r="HX51" s="109"/>
      <c r="HY51" s="109"/>
      <c r="HZ51" s="109"/>
      <c r="IA51" s="109"/>
      <c r="IB51" s="109"/>
      <c r="IC51" s="109"/>
      <c r="ID51" s="109"/>
      <c r="IE51" s="109"/>
      <c r="IF51" s="109"/>
      <c r="IG51" s="109"/>
      <c r="IH51" s="109"/>
      <c r="II51" s="109"/>
      <c r="IJ51" s="109"/>
      <c r="IK51" s="109"/>
      <c r="IL51" s="109"/>
      <c r="IM51" s="109"/>
      <c r="IN51" s="109"/>
      <c r="IO51" s="109"/>
      <c r="IP51" s="109"/>
      <c r="IQ51" s="109"/>
      <c r="IR51" s="109"/>
      <c r="IS51" s="109"/>
      <c r="IT51" s="109"/>
      <c r="IU51" s="109"/>
      <c r="IV51" s="109"/>
      <c r="IW51" s="109"/>
      <c r="IX51" s="109"/>
      <c r="IY51" s="109"/>
      <c r="IZ51" s="109"/>
      <c r="JA51" s="109"/>
      <c r="JB51" s="109"/>
      <c r="JC51" s="109"/>
      <c r="JD51" s="109"/>
      <c r="JE51" s="109"/>
      <c r="JF51" s="109"/>
      <c r="JG51" s="109"/>
      <c r="JH51" s="109"/>
      <c r="JI51" s="109"/>
      <c r="JJ51" s="109"/>
      <c r="JK51" s="109"/>
      <c r="JL51" s="109"/>
      <c r="JM51" s="109"/>
      <c r="JN51" s="109"/>
      <c r="JO51" s="109"/>
      <c r="JP51" s="109"/>
      <c r="JQ51" s="109"/>
      <c r="JR51" s="109"/>
      <c r="JS51" s="109"/>
      <c r="JT51" s="109"/>
      <c r="JU51" s="109"/>
      <c r="JV51" s="109"/>
      <c r="JW51" s="109"/>
      <c r="JX51" s="109"/>
      <c r="JY51" s="109"/>
      <c r="JZ51" s="109"/>
      <c r="KA51" s="109"/>
      <c r="KB51" s="109"/>
      <c r="KC51" s="109"/>
      <c r="KD51" s="109"/>
      <c r="KE51" s="109"/>
      <c r="KF51" s="109"/>
      <c r="KG51" s="109"/>
      <c r="KH51" s="109"/>
      <c r="KI51" s="109"/>
      <c r="KJ51" s="109"/>
      <c r="KK51" s="109"/>
      <c r="KL51" s="109"/>
      <c r="KM51" s="109"/>
      <c r="KN51" s="109"/>
      <c r="KO51" s="109"/>
      <c r="KP51" s="109"/>
      <c r="KQ51" s="109"/>
      <c r="KR51" s="109"/>
      <c r="KS51" s="109"/>
      <c r="KT51" s="109"/>
      <c r="KU51" s="109"/>
      <c r="KV51" s="109"/>
      <c r="KW51" s="109"/>
      <c r="KX51" s="109"/>
      <c r="KY51" s="109"/>
      <c r="KZ51" s="109"/>
      <c r="LA51" s="109"/>
      <c r="LB51" s="109"/>
      <c r="LC51" s="109"/>
      <c r="LD51" s="109"/>
      <c r="LE51" s="109"/>
      <c r="LF51" s="109"/>
      <c r="LG51" s="109"/>
      <c r="LH51" s="109"/>
      <c r="LI51" s="109"/>
      <c r="LJ51" s="109"/>
      <c r="LK51" s="109"/>
      <c r="LL51" s="109"/>
      <c r="LM51" s="109"/>
      <c r="LN51" s="109"/>
      <c r="LO51" s="109"/>
      <c r="LP51" s="109"/>
      <c r="LQ51" s="109"/>
      <c r="LR51" s="109"/>
      <c r="LS51" s="109"/>
      <c r="LT51" s="109"/>
      <c r="LU51" s="109"/>
      <c r="LV51" s="109"/>
      <c r="LW51" s="109"/>
      <c r="LX51" s="109"/>
      <c r="LY51" s="109"/>
      <c r="LZ51" s="109"/>
      <c r="MA51" s="109"/>
      <c r="MB51" s="109"/>
      <c r="MC51" s="109"/>
      <c r="MD51" s="109"/>
      <c r="ME51" s="109"/>
      <c r="MF51" s="109"/>
      <c r="MG51" s="109"/>
      <c r="MH51" s="109"/>
      <c r="MI51" s="109"/>
      <c r="MJ51" s="109"/>
      <c r="MK51" s="109"/>
      <c r="ML51" s="109"/>
      <c r="MM51" s="109"/>
      <c r="MN51" s="109"/>
      <c r="MO51" s="109"/>
      <c r="MP51" s="109"/>
      <c r="MQ51" s="109"/>
      <c r="MR51" s="109"/>
      <c r="MS51" s="109"/>
      <c r="MT51" s="109"/>
      <c r="MU51" s="109"/>
      <c r="MV51" s="109"/>
      <c r="MW51" s="109"/>
      <c r="MX51" s="109"/>
      <c r="MY51" s="109"/>
      <c r="MZ51" s="109"/>
      <c r="NA51" s="109"/>
      <c r="NB51" s="109"/>
      <c r="NC51" s="109"/>
      <c r="ND51" s="109"/>
      <c r="NE51" s="109"/>
      <c r="NF51" s="109"/>
    </row>
    <row r="52" spans="1:370" s="39" customFormat="1" ht="27" customHeight="1" thickBot="1">
      <c r="A52" s="51" t="s">
        <v>30</v>
      </c>
      <c r="B52" s="41">
        <f t="shared" si="145"/>
        <v>0</v>
      </c>
      <c r="C52" s="42">
        <f t="shared" si="143"/>
        <v>0</v>
      </c>
      <c r="D52" s="201">
        <f t="shared" si="143"/>
        <v>0</v>
      </c>
      <c r="E52" s="91"/>
      <c r="F52" s="81"/>
      <c r="G52" s="82"/>
      <c r="H52" s="83"/>
      <c r="I52" s="199">
        <v>0</v>
      </c>
      <c r="J52" s="71"/>
      <c r="K52" s="85"/>
      <c r="L52" s="82"/>
      <c r="M52" s="83"/>
      <c r="N52" s="84"/>
      <c r="O52" s="71"/>
      <c r="P52" s="85"/>
      <c r="Q52" s="82"/>
      <c r="R52" s="83"/>
      <c r="S52" s="199">
        <v>0</v>
      </c>
      <c r="T52" s="71"/>
      <c r="U52" s="85"/>
      <c r="V52" s="82"/>
      <c r="W52" s="83"/>
      <c r="X52" s="84"/>
      <c r="Y52" s="71"/>
      <c r="Z52" s="123"/>
      <c r="AA52" s="134"/>
      <c r="AB52" s="113"/>
      <c r="AC52" s="113"/>
      <c r="AD52" s="113"/>
      <c r="AE52" s="113"/>
      <c r="AF52" s="113"/>
      <c r="AG52" s="113"/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3"/>
      <c r="AT52" s="113"/>
      <c r="AU52" s="113"/>
      <c r="AV52" s="113"/>
      <c r="AW52" s="113"/>
      <c r="AX52" s="113"/>
      <c r="AY52" s="113"/>
      <c r="AZ52" s="113"/>
      <c r="BA52" s="113"/>
      <c r="BB52" s="113"/>
      <c r="BC52" s="113"/>
      <c r="BD52" s="113"/>
      <c r="BE52" s="113"/>
      <c r="BF52" s="113"/>
      <c r="BG52" s="113"/>
      <c r="BH52" s="113"/>
      <c r="BI52" s="113"/>
      <c r="BJ52" s="113"/>
      <c r="BK52" s="113"/>
      <c r="BL52" s="113"/>
      <c r="BM52" s="113"/>
      <c r="BN52" s="113"/>
      <c r="BO52" s="113"/>
      <c r="BP52" s="113"/>
      <c r="BQ52" s="113"/>
      <c r="BR52" s="113"/>
      <c r="BS52" s="113"/>
      <c r="BT52" s="113"/>
      <c r="BU52" s="113"/>
      <c r="BV52" s="113"/>
      <c r="BW52" s="113"/>
      <c r="BX52" s="113"/>
      <c r="BY52" s="113"/>
      <c r="BZ52" s="113"/>
      <c r="CA52" s="113"/>
      <c r="CB52" s="113"/>
      <c r="CC52" s="113"/>
      <c r="CD52" s="113"/>
      <c r="CE52" s="113"/>
      <c r="CF52" s="113"/>
      <c r="CG52" s="113"/>
      <c r="CH52" s="113"/>
      <c r="CI52" s="113"/>
      <c r="CJ52" s="113"/>
      <c r="CK52" s="113"/>
      <c r="CL52" s="113"/>
      <c r="CM52" s="113"/>
      <c r="CN52" s="113"/>
      <c r="CO52" s="113"/>
      <c r="CP52" s="113"/>
      <c r="CQ52" s="113"/>
      <c r="CR52" s="113"/>
      <c r="CS52" s="113"/>
      <c r="CT52" s="113"/>
      <c r="CU52" s="113"/>
      <c r="CV52" s="113"/>
      <c r="CW52" s="113"/>
      <c r="CX52" s="113"/>
      <c r="CY52" s="113"/>
      <c r="CZ52" s="113"/>
      <c r="DA52" s="113"/>
      <c r="DB52" s="113"/>
      <c r="DC52" s="113"/>
      <c r="DD52" s="113"/>
      <c r="DE52" s="113"/>
      <c r="DF52" s="113"/>
      <c r="DG52" s="113"/>
      <c r="DH52" s="113"/>
      <c r="DI52" s="113"/>
      <c r="DJ52" s="113"/>
      <c r="DK52" s="113"/>
      <c r="DL52" s="113"/>
      <c r="DM52" s="113"/>
      <c r="DN52" s="113"/>
      <c r="DO52" s="113"/>
      <c r="DP52" s="113"/>
      <c r="DQ52" s="113"/>
      <c r="DR52" s="113"/>
      <c r="DS52" s="113"/>
      <c r="DT52" s="113"/>
      <c r="DU52" s="113"/>
      <c r="DV52" s="113"/>
      <c r="DW52" s="113"/>
      <c r="DX52" s="113"/>
      <c r="DY52" s="113"/>
      <c r="DZ52" s="113"/>
      <c r="EA52" s="113"/>
      <c r="EB52" s="113"/>
      <c r="EC52" s="113"/>
      <c r="ED52" s="113"/>
      <c r="EE52" s="113"/>
      <c r="EF52" s="113"/>
      <c r="EG52" s="113"/>
      <c r="EH52" s="113"/>
      <c r="EI52" s="113"/>
      <c r="EJ52" s="113"/>
      <c r="EK52" s="113"/>
      <c r="EL52" s="113"/>
      <c r="EM52" s="113"/>
      <c r="EN52" s="113"/>
      <c r="EO52" s="113"/>
      <c r="EP52" s="113"/>
      <c r="EQ52" s="113"/>
      <c r="ER52" s="113"/>
      <c r="ES52" s="113"/>
      <c r="ET52" s="113"/>
      <c r="EU52" s="113"/>
      <c r="EV52" s="113"/>
      <c r="EW52" s="113"/>
      <c r="EX52" s="113"/>
      <c r="EY52" s="113"/>
      <c r="EZ52" s="113"/>
      <c r="FA52" s="113"/>
      <c r="FB52" s="113"/>
      <c r="FC52" s="113"/>
      <c r="FD52" s="113"/>
      <c r="FE52" s="113"/>
      <c r="FF52" s="113"/>
      <c r="FG52" s="113"/>
      <c r="FH52" s="113"/>
      <c r="FI52" s="113"/>
      <c r="FJ52" s="113"/>
      <c r="FK52" s="113"/>
      <c r="FL52" s="113"/>
      <c r="FM52" s="113"/>
      <c r="FN52" s="113"/>
      <c r="FO52" s="113"/>
      <c r="FP52" s="113"/>
      <c r="FQ52" s="113"/>
      <c r="FR52" s="113"/>
      <c r="FS52" s="113"/>
      <c r="FT52" s="113"/>
      <c r="FU52" s="113"/>
      <c r="FV52" s="113"/>
      <c r="FW52" s="113"/>
      <c r="FX52" s="113"/>
      <c r="FY52" s="113"/>
      <c r="FZ52" s="113"/>
      <c r="GA52" s="113"/>
      <c r="GB52" s="113"/>
      <c r="GC52" s="113"/>
      <c r="GD52" s="113"/>
      <c r="GE52" s="113"/>
      <c r="GF52" s="113"/>
      <c r="GG52" s="113"/>
      <c r="GH52" s="113"/>
      <c r="GI52" s="113"/>
      <c r="GJ52" s="113"/>
      <c r="GK52" s="113"/>
      <c r="GL52" s="113"/>
      <c r="GM52" s="113"/>
      <c r="GN52" s="113"/>
      <c r="GO52" s="113"/>
      <c r="GP52" s="113"/>
      <c r="GQ52" s="113"/>
      <c r="GR52" s="113"/>
      <c r="GS52" s="113"/>
      <c r="GT52" s="113"/>
      <c r="GU52" s="113"/>
      <c r="GV52" s="113"/>
      <c r="GW52" s="113"/>
      <c r="GX52" s="113"/>
      <c r="GY52" s="113"/>
      <c r="GZ52" s="113"/>
      <c r="HA52" s="113"/>
      <c r="HB52" s="113"/>
      <c r="HC52" s="113"/>
      <c r="HD52" s="113"/>
      <c r="HE52" s="113"/>
      <c r="HF52" s="113"/>
      <c r="HG52" s="113"/>
      <c r="HH52" s="113"/>
      <c r="HI52" s="113"/>
      <c r="HJ52" s="113"/>
      <c r="HK52" s="113"/>
      <c r="HL52" s="113"/>
      <c r="HM52" s="113"/>
      <c r="HN52" s="113"/>
      <c r="HO52" s="113"/>
      <c r="HP52" s="113"/>
      <c r="HQ52" s="113"/>
      <c r="HR52" s="113"/>
      <c r="HS52" s="113"/>
      <c r="HT52" s="113"/>
      <c r="HU52" s="113"/>
      <c r="HV52" s="113"/>
      <c r="HW52" s="113"/>
      <c r="HX52" s="113"/>
      <c r="HY52" s="113"/>
      <c r="HZ52" s="113"/>
      <c r="IA52" s="113"/>
      <c r="IB52" s="113"/>
      <c r="IC52" s="113"/>
      <c r="ID52" s="113"/>
      <c r="IE52" s="113"/>
      <c r="IF52" s="113"/>
      <c r="IG52" s="113"/>
      <c r="IH52" s="113"/>
      <c r="II52" s="113"/>
      <c r="IJ52" s="113"/>
      <c r="IK52" s="113"/>
      <c r="IL52" s="113"/>
      <c r="IM52" s="113"/>
      <c r="IN52" s="113"/>
      <c r="IO52" s="113"/>
      <c r="IP52" s="113"/>
      <c r="IQ52" s="113"/>
      <c r="IR52" s="113"/>
      <c r="IS52" s="113"/>
      <c r="IT52" s="113"/>
      <c r="IU52" s="113"/>
      <c r="IV52" s="113"/>
      <c r="IW52" s="113"/>
      <c r="IX52" s="113"/>
      <c r="IY52" s="113"/>
      <c r="IZ52" s="113"/>
      <c r="JA52" s="113"/>
      <c r="JB52" s="113"/>
      <c r="JC52" s="113"/>
      <c r="JD52" s="113"/>
      <c r="JE52" s="113"/>
      <c r="JF52" s="113"/>
      <c r="JG52" s="113"/>
      <c r="JH52" s="113"/>
      <c r="JI52" s="113"/>
      <c r="JJ52" s="113"/>
      <c r="JK52" s="113"/>
      <c r="JL52" s="113"/>
      <c r="JM52" s="113"/>
      <c r="JN52" s="113"/>
      <c r="JO52" s="113"/>
      <c r="JP52" s="113"/>
      <c r="JQ52" s="113"/>
      <c r="JR52" s="113"/>
      <c r="JS52" s="113"/>
      <c r="JT52" s="113"/>
      <c r="JU52" s="113"/>
      <c r="JV52" s="113"/>
      <c r="JW52" s="113"/>
      <c r="JX52" s="113"/>
      <c r="JY52" s="113"/>
      <c r="JZ52" s="113"/>
      <c r="KA52" s="113"/>
      <c r="KB52" s="113"/>
      <c r="KC52" s="113"/>
      <c r="KD52" s="113"/>
      <c r="KE52" s="113"/>
      <c r="KF52" s="113"/>
      <c r="KG52" s="113"/>
      <c r="KH52" s="113"/>
      <c r="KI52" s="113"/>
      <c r="KJ52" s="113"/>
      <c r="KK52" s="113"/>
      <c r="KL52" s="113"/>
      <c r="KM52" s="113"/>
      <c r="KN52" s="113"/>
      <c r="KO52" s="113"/>
      <c r="KP52" s="113"/>
      <c r="KQ52" s="113"/>
      <c r="KR52" s="113"/>
      <c r="KS52" s="113"/>
      <c r="KT52" s="113"/>
      <c r="KU52" s="113"/>
      <c r="KV52" s="113"/>
      <c r="KW52" s="113"/>
      <c r="KX52" s="113"/>
      <c r="KY52" s="113"/>
      <c r="KZ52" s="113"/>
      <c r="LA52" s="113"/>
      <c r="LB52" s="113"/>
      <c r="LC52" s="113"/>
      <c r="LD52" s="113"/>
      <c r="LE52" s="113"/>
      <c r="LF52" s="113"/>
      <c r="LG52" s="113"/>
      <c r="LH52" s="113"/>
      <c r="LI52" s="113"/>
      <c r="LJ52" s="113"/>
      <c r="LK52" s="113"/>
      <c r="LL52" s="113"/>
      <c r="LM52" s="113"/>
      <c r="LN52" s="113"/>
      <c r="LO52" s="113"/>
      <c r="LP52" s="113"/>
      <c r="LQ52" s="113"/>
      <c r="LR52" s="113"/>
      <c r="LS52" s="113"/>
      <c r="LT52" s="113"/>
      <c r="LU52" s="113"/>
      <c r="LV52" s="113"/>
      <c r="LW52" s="113"/>
      <c r="LX52" s="113"/>
      <c r="LY52" s="113"/>
      <c r="LZ52" s="113"/>
      <c r="MA52" s="113"/>
      <c r="MB52" s="113"/>
      <c r="MC52" s="113"/>
      <c r="MD52" s="113"/>
      <c r="ME52" s="113"/>
      <c r="MF52" s="113"/>
      <c r="MG52" s="113"/>
      <c r="MH52" s="113"/>
      <c r="MI52" s="113"/>
      <c r="MJ52" s="113"/>
      <c r="MK52" s="113"/>
      <c r="ML52" s="113"/>
      <c r="MM52" s="113"/>
      <c r="MN52" s="113"/>
      <c r="MO52" s="113"/>
      <c r="MP52" s="113"/>
      <c r="MQ52" s="113"/>
      <c r="MR52" s="113"/>
      <c r="MS52" s="113"/>
      <c r="MT52" s="113"/>
      <c r="MU52" s="113"/>
      <c r="MV52" s="113"/>
      <c r="MW52" s="113"/>
      <c r="MX52" s="113"/>
      <c r="MY52" s="113"/>
      <c r="MZ52" s="113"/>
      <c r="NA52" s="113"/>
      <c r="NB52" s="113"/>
      <c r="NC52" s="113"/>
      <c r="ND52" s="113"/>
      <c r="NE52" s="113"/>
      <c r="NF52" s="113"/>
    </row>
    <row r="53" spans="1:370" s="39" customFormat="1" ht="36" customHeight="1" thickTop="1">
      <c r="A53" s="39" t="s">
        <v>32</v>
      </c>
      <c r="B53" s="39" t="s">
        <v>29</v>
      </c>
      <c r="D53" s="205">
        <f>D8-D51-D52</f>
        <v>1501595.8</v>
      </c>
      <c r="E53" s="40"/>
      <c r="F53" s="40"/>
      <c r="G53" s="40"/>
      <c r="H53" s="40"/>
      <c r="I53" s="40" t="s">
        <v>29</v>
      </c>
      <c r="J53" s="40"/>
      <c r="K53" s="40"/>
      <c r="L53" s="40"/>
      <c r="M53" s="40"/>
      <c r="N53" s="205">
        <f>N8-N51-N52</f>
        <v>242635.30000000002</v>
      </c>
      <c r="O53" s="40"/>
      <c r="P53" s="40"/>
      <c r="Q53" s="40"/>
      <c r="R53" s="40"/>
      <c r="S53" s="205">
        <f>S8-S51-S52</f>
        <v>302998.90000000002</v>
      </c>
      <c r="T53" s="40"/>
      <c r="U53" s="40"/>
      <c r="V53" s="40" t="s">
        <v>29</v>
      </c>
      <c r="W53" s="40"/>
      <c r="X53" s="205">
        <f>X8-X51-X52</f>
        <v>29724.5</v>
      </c>
      <c r="Y53" s="40"/>
      <c r="Z53" s="145"/>
      <c r="AA53" s="113"/>
      <c r="AB53" s="113"/>
      <c r="AC53" s="113"/>
      <c r="AD53" s="113"/>
      <c r="AE53" s="113"/>
      <c r="AF53" s="113"/>
      <c r="AG53" s="113"/>
      <c r="AH53" s="113"/>
      <c r="AI53" s="113"/>
      <c r="AJ53" s="113"/>
      <c r="AK53" s="113"/>
      <c r="AL53" s="113"/>
      <c r="AM53" s="113"/>
      <c r="AN53" s="113"/>
      <c r="AO53" s="113"/>
      <c r="AP53" s="113"/>
      <c r="AQ53" s="113"/>
      <c r="AR53" s="113"/>
      <c r="AS53" s="113"/>
      <c r="AT53" s="113"/>
      <c r="AU53" s="113"/>
      <c r="AV53" s="113"/>
      <c r="AW53" s="113"/>
      <c r="AX53" s="113"/>
      <c r="AY53" s="113"/>
      <c r="AZ53" s="113"/>
      <c r="BA53" s="113"/>
      <c r="BB53" s="113"/>
      <c r="BC53" s="113"/>
      <c r="BD53" s="113"/>
      <c r="BE53" s="113"/>
      <c r="BF53" s="113"/>
      <c r="BG53" s="113"/>
      <c r="BH53" s="113"/>
      <c r="BI53" s="113"/>
      <c r="BJ53" s="113"/>
      <c r="BK53" s="113"/>
      <c r="BL53" s="113"/>
      <c r="BM53" s="113"/>
      <c r="BN53" s="113"/>
      <c r="BO53" s="113"/>
      <c r="BP53" s="113"/>
      <c r="BQ53" s="113"/>
      <c r="BR53" s="113"/>
      <c r="BS53" s="113"/>
      <c r="BT53" s="113"/>
      <c r="BU53" s="113"/>
      <c r="BV53" s="113"/>
      <c r="BW53" s="113"/>
      <c r="BX53" s="113"/>
      <c r="BY53" s="113"/>
      <c r="BZ53" s="113"/>
      <c r="CA53" s="113"/>
      <c r="CB53" s="113"/>
      <c r="CC53" s="113"/>
      <c r="CD53" s="113"/>
      <c r="CE53" s="113"/>
      <c r="CF53" s="113"/>
      <c r="CG53" s="113"/>
      <c r="CH53" s="113"/>
      <c r="CI53" s="113"/>
      <c r="CJ53" s="113"/>
      <c r="CK53" s="113"/>
      <c r="CL53" s="113"/>
      <c r="CM53" s="113"/>
      <c r="CN53" s="113"/>
      <c r="CO53" s="113"/>
      <c r="CP53" s="113"/>
      <c r="CQ53" s="113"/>
      <c r="CR53" s="113"/>
      <c r="CS53" s="113"/>
      <c r="CT53" s="113"/>
      <c r="CU53" s="113"/>
      <c r="CV53" s="113"/>
      <c r="CW53" s="113"/>
      <c r="CX53" s="113"/>
      <c r="CY53" s="113"/>
      <c r="CZ53" s="113"/>
      <c r="DA53" s="113"/>
      <c r="DB53" s="113"/>
      <c r="DC53" s="113"/>
      <c r="DD53" s="113"/>
      <c r="DE53" s="113"/>
      <c r="DF53" s="113"/>
      <c r="DG53" s="113"/>
      <c r="DH53" s="113"/>
      <c r="DI53" s="113"/>
      <c r="DJ53" s="113"/>
      <c r="DK53" s="113"/>
      <c r="DL53" s="113"/>
      <c r="DM53" s="113"/>
      <c r="DN53" s="113"/>
      <c r="DO53" s="113"/>
      <c r="DP53" s="113"/>
      <c r="DQ53" s="113"/>
      <c r="DR53" s="113"/>
      <c r="DS53" s="113"/>
      <c r="DT53" s="113"/>
      <c r="DU53" s="113"/>
      <c r="DV53" s="113"/>
      <c r="DW53" s="113"/>
      <c r="DX53" s="113"/>
      <c r="DY53" s="113"/>
      <c r="DZ53" s="113"/>
      <c r="EA53" s="113"/>
      <c r="EB53" s="113"/>
      <c r="EC53" s="113"/>
      <c r="ED53" s="113"/>
      <c r="EE53" s="113"/>
      <c r="EF53" s="113"/>
      <c r="EG53" s="113"/>
      <c r="EH53" s="113"/>
      <c r="EI53" s="113"/>
      <c r="EJ53" s="113"/>
      <c r="EK53" s="113"/>
      <c r="EL53" s="113"/>
      <c r="EM53" s="113"/>
      <c r="EN53" s="113"/>
      <c r="EO53" s="113"/>
      <c r="EP53" s="113"/>
      <c r="EQ53" s="113"/>
      <c r="ER53" s="113"/>
      <c r="ES53" s="113"/>
      <c r="ET53" s="113"/>
      <c r="EU53" s="113"/>
      <c r="EV53" s="113"/>
      <c r="EW53" s="113"/>
      <c r="EX53" s="113"/>
      <c r="EY53" s="113"/>
      <c r="EZ53" s="113"/>
      <c r="FA53" s="113"/>
      <c r="FB53" s="113"/>
      <c r="FC53" s="113"/>
      <c r="FD53" s="113"/>
      <c r="FE53" s="113"/>
      <c r="FF53" s="113"/>
      <c r="FG53" s="113"/>
      <c r="FH53" s="113"/>
      <c r="FI53" s="113"/>
      <c r="FJ53" s="113"/>
      <c r="FK53" s="113"/>
      <c r="FL53" s="113"/>
      <c r="FM53" s="113"/>
      <c r="FN53" s="113"/>
      <c r="FO53" s="113"/>
      <c r="FP53" s="113"/>
      <c r="FQ53" s="113"/>
      <c r="FR53" s="113"/>
      <c r="FS53" s="113"/>
      <c r="FT53" s="113"/>
      <c r="FU53" s="113"/>
      <c r="FV53" s="113"/>
      <c r="FW53" s="113"/>
      <c r="FX53" s="113"/>
      <c r="FY53" s="113"/>
      <c r="FZ53" s="113"/>
      <c r="GA53" s="113"/>
      <c r="GB53" s="113"/>
      <c r="GC53" s="113"/>
      <c r="GD53" s="113"/>
      <c r="GE53" s="113"/>
      <c r="GF53" s="113"/>
      <c r="GG53" s="113"/>
      <c r="GH53" s="113"/>
      <c r="GI53" s="113"/>
      <c r="GJ53" s="113"/>
      <c r="GK53" s="113"/>
      <c r="GL53" s="113"/>
      <c r="GM53" s="113"/>
      <c r="GN53" s="113"/>
      <c r="GO53" s="113"/>
      <c r="GP53" s="113"/>
      <c r="GQ53" s="113"/>
      <c r="GR53" s="113"/>
      <c r="GS53" s="113"/>
      <c r="GT53" s="113"/>
      <c r="GU53" s="113"/>
      <c r="GV53" s="113"/>
      <c r="GW53" s="113"/>
      <c r="GX53" s="113"/>
      <c r="GY53" s="113"/>
      <c r="GZ53" s="113"/>
      <c r="HA53" s="113"/>
      <c r="HB53" s="113"/>
      <c r="HC53" s="113"/>
      <c r="HD53" s="113"/>
      <c r="HE53" s="113"/>
      <c r="HF53" s="113"/>
      <c r="HG53" s="113"/>
      <c r="HH53" s="113"/>
      <c r="HI53" s="113"/>
      <c r="HJ53" s="113"/>
      <c r="HK53" s="113"/>
      <c r="HL53" s="113"/>
      <c r="HM53" s="113"/>
      <c r="HN53" s="113"/>
      <c r="HO53" s="113"/>
      <c r="HP53" s="113"/>
      <c r="HQ53" s="113"/>
      <c r="HR53" s="113"/>
      <c r="HS53" s="113"/>
      <c r="HT53" s="113"/>
      <c r="HU53" s="113"/>
      <c r="HV53" s="113"/>
      <c r="HW53" s="113"/>
      <c r="HX53" s="113"/>
      <c r="HY53" s="113"/>
      <c r="HZ53" s="113"/>
      <c r="IA53" s="113"/>
      <c r="IB53" s="113"/>
      <c r="IC53" s="113"/>
      <c r="ID53" s="113"/>
      <c r="IE53" s="113"/>
      <c r="IF53" s="113"/>
      <c r="IG53" s="113"/>
      <c r="IH53" s="113"/>
      <c r="II53" s="113"/>
      <c r="IJ53" s="113"/>
      <c r="IK53" s="113"/>
      <c r="IL53" s="113"/>
      <c r="IM53" s="113"/>
      <c r="IN53" s="113"/>
      <c r="IO53" s="113"/>
      <c r="IP53" s="113"/>
      <c r="IQ53" s="113"/>
      <c r="IR53" s="113"/>
      <c r="IS53" s="113"/>
      <c r="IT53" s="113"/>
      <c r="IU53" s="113"/>
      <c r="IV53" s="113"/>
      <c r="IW53" s="113"/>
      <c r="IX53" s="113"/>
      <c r="IY53" s="113"/>
      <c r="IZ53" s="113"/>
      <c r="JA53" s="113"/>
      <c r="JB53" s="113"/>
      <c r="JC53" s="113"/>
      <c r="JD53" s="113"/>
      <c r="JE53" s="113"/>
      <c r="JF53" s="113"/>
      <c r="JG53" s="113"/>
      <c r="JH53" s="113"/>
      <c r="JI53" s="113"/>
      <c r="JJ53" s="113"/>
      <c r="JK53" s="113"/>
      <c r="JL53" s="113"/>
      <c r="JM53" s="113"/>
      <c r="JN53" s="113"/>
      <c r="JO53" s="113"/>
      <c r="JP53" s="113"/>
      <c r="JQ53" s="113"/>
      <c r="JR53" s="113"/>
      <c r="JS53" s="113"/>
      <c r="JT53" s="113"/>
      <c r="JU53" s="113"/>
      <c r="JV53" s="113"/>
      <c r="JW53" s="113"/>
      <c r="JX53" s="113"/>
      <c r="JY53" s="113"/>
      <c r="JZ53" s="113"/>
      <c r="KA53" s="113"/>
      <c r="KB53" s="113"/>
      <c r="KC53" s="113"/>
      <c r="KD53" s="113"/>
      <c r="KE53" s="113"/>
      <c r="KF53" s="113"/>
      <c r="KG53" s="113"/>
      <c r="KH53" s="113"/>
      <c r="KI53" s="113"/>
      <c r="KJ53" s="113"/>
      <c r="KK53" s="113"/>
      <c r="KL53" s="113"/>
      <c r="KM53" s="113"/>
      <c r="KN53" s="113"/>
      <c r="KO53" s="113"/>
      <c r="KP53" s="113"/>
      <c r="KQ53" s="113"/>
      <c r="KR53" s="113"/>
      <c r="KS53" s="113"/>
      <c r="KT53" s="113"/>
      <c r="KU53" s="113"/>
      <c r="KV53" s="113"/>
      <c r="KW53" s="113"/>
      <c r="KX53" s="113"/>
      <c r="KY53" s="113"/>
      <c r="KZ53" s="113"/>
      <c r="LA53" s="113"/>
      <c r="LB53" s="113"/>
      <c r="LC53" s="113"/>
      <c r="LD53" s="113"/>
      <c r="LE53" s="113"/>
      <c r="LF53" s="113"/>
      <c r="LG53" s="113"/>
      <c r="LH53" s="113"/>
      <c r="LI53" s="113"/>
      <c r="LJ53" s="113"/>
      <c r="LK53" s="113"/>
      <c r="LL53" s="113"/>
      <c r="LM53" s="113"/>
      <c r="LN53" s="113"/>
      <c r="LO53" s="113"/>
      <c r="LP53" s="113"/>
      <c r="LQ53" s="113"/>
      <c r="LR53" s="113"/>
      <c r="LS53" s="113"/>
      <c r="LT53" s="113"/>
      <c r="LU53" s="113"/>
      <c r="LV53" s="113"/>
      <c r="LW53" s="113"/>
      <c r="LX53" s="113"/>
      <c r="LY53" s="113"/>
      <c r="LZ53" s="113"/>
      <c r="MA53" s="113"/>
      <c r="MB53" s="113"/>
      <c r="MC53" s="113"/>
      <c r="MD53" s="113"/>
      <c r="ME53" s="113"/>
      <c r="MF53" s="113"/>
      <c r="MG53" s="113"/>
      <c r="MH53" s="113"/>
      <c r="MI53" s="113"/>
      <c r="MJ53" s="113"/>
      <c r="MK53" s="113"/>
      <c r="ML53" s="113"/>
      <c r="MM53" s="113"/>
      <c r="MN53" s="113"/>
      <c r="MO53" s="113"/>
      <c r="MP53" s="113"/>
      <c r="MQ53" s="113"/>
      <c r="MR53" s="113"/>
      <c r="MS53" s="113"/>
      <c r="MT53" s="113"/>
      <c r="MU53" s="113"/>
      <c r="MV53" s="113"/>
      <c r="MW53" s="113"/>
      <c r="MX53" s="113"/>
      <c r="MY53" s="113"/>
      <c r="MZ53" s="113"/>
      <c r="NA53" s="113"/>
      <c r="NB53" s="113"/>
      <c r="NC53" s="113"/>
      <c r="ND53" s="113"/>
      <c r="NE53" s="113"/>
      <c r="NF53" s="113"/>
    </row>
    <row r="54" spans="1:370" s="39" customFormat="1" ht="23.25" customHeight="1">
      <c r="D54" s="40"/>
      <c r="E54" s="40"/>
      <c r="F54" s="40"/>
      <c r="G54" s="200"/>
      <c r="H54" s="40"/>
      <c r="I54" s="40"/>
      <c r="J54" s="40"/>
      <c r="K54" s="40"/>
      <c r="L54" s="40"/>
      <c r="M54" s="40"/>
      <c r="N54" s="40"/>
      <c r="O54" s="40"/>
      <c r="P54" s="40"/>
      <c r="Q54" s="204"/>
      <c r="R54" s="40"/>
      <c r="S54" s="40"/>
      <c r="T54" s="40"/>
      <c r="U54" s="40"/>
      <c r="V54" s="40"/>
      <c r="W54" s="40"/>
      <c r="X54" s="40"/>
      <c r="Y54" s="40"/>
      <c r="Z54" s="196"/>
      <c r="AA54" s="113"/>
      <c r="AB54" s="113"/>
      <c r="AC54" s="113"/>
      <c r="AD54" s="113"/>
      <c r="AE54" s="113"/>
      <c r="AF54" s="113"/>
      <c r="AG54" s="113"/>
      <c r="AH54" s="113"/>
      <c r="AI54" s="113"/>
      <c r="AJ54" s="113"/>
      <c r="AK54" s="113"/>
      <c r="AL54" s="113"/>
      <c r="AM54" s="113"/>
      <c r="AN54" s="113"/>
      <c r="AO54" s="113"/>
      <c r="AP54" s="113"/>
      <c r="AQ54" s="113"/>
      <c r="AR54" s="113"/>
      <c r="AS54" s="113"/>
      <c r="AT54" s="113"/>
      <c r="AU54" s="113"/>
      <c r="AV54" s="113"/>
      <c r="AW54" s="113"/>
      <c r="AX54" s="113"/>
      <c r="AY54" s="113"/>
      <c r="AZ54" s="113"/>
      <c r="BA54" s="113"/>
      <c r="BB54" s="113"/>
      <c r="BC54" s="113"/>
      <c r="BD54" s="113"/>
      <c r="BE54" s="113"/>
      <c r="BF54" s="113"/>
      <c r="BG54" s="113"/>
      <c r="BH54" s="113"/>
      <c r="BI54" s="113"/>
      <c r="BJ54" s="113"/>
      <c r="BK54" s="113"/>
      <c r="BL54" s="113"/>
      <c r="BM54" s="113"/>
      <c r="BN54" s="113"/>
      <c r="BO54" s="113"/>
      <c r="BP54" s="113"/>
      <c r="BQ54" s="113"/>
      <c r="BR54" s="113"/>
      <c r="BS54" s="113"/>
      <c r="BT54" s="113"/>
      <c r="BU54" s="113"/>
      <c r="BV54" s="113"/>
      <c r="BW54" s="113"/>
      <c r="BX54" s="113"/>
      <c r="BY54" s="113"/>
      <c r="BZ54" s="113"/>
      <c r="CA54" s="113"/>
      <c r="CB54" s="113"/>
      <c r="CC54" s="113"/>
      <c r="CD54" s="113"/>
      <c r="CE54" s="113"/>
      <c r="CF54" s="113"/>
      <c r="CG54" s="113"/>
      <c r="CH54" s="113"/>
      <c r="CI54" s="113"/>
      <c r="CJ54" s="113"/>
      <c r="CK54" s="113"/>
      <c r="CL54" s="113"/>
      <c r="CM54" s="113"/>
      <c r="CN54" s="113"/>
      <c r="CO54" s="113"/>
      <c r="CP54" s="113"/>
      <c r="CQ54" s="113"/>
      <c r="CR54" s="113"/>
      <c r="CS54" s="113"/>
      <c r="CT54" s="113"/>
      <c r="CU54" s="113"/>
      <c r="CV54" s="113"/>
      <c r="CW54" s="113"/>
      <c r="CX54" s="113"/>
      <c r="CY54" s="113"/>
      <c r="CZ54" s="113"/>
      <c r="DA54" s="113"/>
      <c r="DB54" s="113"/>
      <c r="DC54" s="113"/>
      <c r="DD54" s="113"/>
      <c r="DE54" s="113"/>
      <c r="DF54" s="113"/>
      <c r="DG54" s="113"/>
      <c r="DH54" s="113"/>
      <c r="DI54" s="113"/>
      <c r="DJ54" s="113"/>
      <c r="DK54" s="113"/>
      <c r="DL54" s="113"/>
      <c r="DM54" s="113"/>
      <c r="DN54" s="113"/>
      <c r="DO54" s="113"/>
      <c r="DP54" s="113"/>
      <c r="DQ54" s="113"/>
      <c r="DR54" s="113"/>
      <c r="DS54" s="113"/>
      <c r="DT54" s="113"/>
      <c r="DU54" s="113"/>
      <c r="DV54" s="113"/>
      <c r="DW54" s="113"/>
      <c r="DX54" s="113"/>
      <c r="DY54" s="113"/>
      <c r="DZ54" s="113"/>
      <c r="EA54" s="113"/>
      <c r="EB54" s="113"/>
      <c r="EC54" s="113"/>
      <c r="ED54" s="113"/>
      <c r="EE54" s="113"/>
      <c r="EF54" s="113"/>
      <c r="EG54" s="113"/>
      <c r="EH54" s="113"/>
      <c r="EI54" s="113"/>
      <c r="EJ54" s="113"/>
      <c r="EK54" s="113"/>
      <c r="EL54" s="113"/>
      <c r="EM54" s="113"/>
      <c r="EN54" s="113"/>
      <c r="EO54" s="113"/>
      <c r="EP54" s="113"/>
      <c r="EQ54" s="113"/>
      <c r="ER54" s="113"/>
      <c r="ES54" s="113"/>
      <c r="ET54" s="113"/>
      <c r="EU54" s="113"/>
      <c r="EV54" s="113"/>
      <c r="EW54" s="113"/>
      <c r="EX54" s="113"/>
      <c r="EY54" s="113"/>
      <c r="EZ54" s="113"/>
      <c r="FA54" s="113"/>
      <c r="FB54" s="113"/>
      <c r="FC54" s="113"/>
      <c r="FD54" s="113"/>
      <c r="FE54" s="113"/>
      <c r="FF54" s="113"/>
      <c r="FG54" s="113"/>
      <c r="FH54" s="113"/>
      <c r="FI54" s="113"/>
      <c r="FJ54" s="113"/>
      <c r="FK54" s="113"/>
      <c r="FL54" s="113"/>
      <c r="FM54" s="113"/>
      <c r="FN54" s="113"/>
      <c r="FO54" s="113"/>
      <c r="FP54" s="113"/>
      <c r="FQ54" s="113"/>
      <c r="FR54" s="113"/>
      <c r="FS54" s="113"/>
      <c r="FT54" s="113"/>
      <c r="FU54" s="113"/>
      <c r="FV54" s="113"/>
      <c r="FW54" s="113"/>
      <c r="FX54" s="113"/>
      <c r="FY54" s="113"/>
      <c r="FZ54" s="113"/>
      <c r="GA54" s="113"/>
      <c r="GB54" s="113"/>
      <c r="GC54" s="113"/>
      <c r="GD54" s="113"/>
      <c r="GE54" s="113"/>
      <c r="GF54" s="113"/>
      <c r="GG54" s="113"/>
      <c r="GH54" s="113"/>
      <c r="GI54" s="113"/>
      <c r="GJ54" s="113"/>
      <c r="GK54" s="113"/>
      <c r="GL54" s="113"/>
      <c r="GM54" s="113"/>
      <c r="GN54" s="113"/>
      <c r="GO54" s="113"/>
      <c r="GP54" s="113"/>
      <c r="GQ54" s="113"/>
      <c r="GR54" s="113"/>
      <c r="GS54" s="113"/>
      <c r="GT54" s="113"/>
      <c r="GU54" s="113"/>
      <c r="GV54" s="113"/>
      <c r="GW54" s="113"/>
      <c r="GX54" s="113"/>
      <c r="GY54" s="113"/>
      <c r="GZ54" s="113"/>
      <c r="HA54" s="113"/>
      <c r="HB54" s="113"/>
      <c r="HC54" s="113"/>
      <c r="HD54" s="113"/>
      <c r="HE54" s="113"/>
      <c r="HF54" s="113"/>
      <c r="HG54" s="113"/>
      <c r="HH54" s="113"/>
      <c r="HI54" s="113"/>
      <c r="HJ54" s="113"/>
      <c r="HK54" s="113"/>
      <c r="HL54" s="113"/>
      <c r="HM54" s="113"/>
      <c r="HN54" s="113"/>
      <c r="HO54" s="113"/>
      <c r="HP54" s="113"/>
      <c r="HQ54" s="113"/>
      <c r="HR54" s="113"/>
      <c r="HS54" s="113"/>
      <c r="HT54" s="113"/>
      <c r="HU54" s="113"/>
      <c r="HV54" s="113"/>
      <c r="HW54" s="113"/>
      <c r="HX54" s="113"/>
      <c r="HY54" s="113"/>
      <c r="HZ54" s="113"/>
      <c r="IA54" s="113"/>
      <c r="IB54" s="113"/>
      <c r="IC54" s="113"/>
      <c r="ID54" s="113"/>
      <c r="IE54" s="113"/>
      <c r="IF54" s="113"/>
      <c r="IG54" s="113"/>
      <c r="IH54" s="113"/>
      <c r="II54" s="113"/>
      <c r="IJ54" s="113"/>
      <c r="IK54" s="113"/>
      <c r="IL54" s="113"/>
      <c r="IM54" s="113"/>
      <c r="IN54" s="113"/>
      <c r="IO54" s="113"/>
      <c r="IP54" s="113"/>
      <c r="IQ54" s="113"/>
      <c r="IR54" s="113"/>
      <c r="IS54" s="113"/>
      <c r="IT54" s="113"/>
      <c r="IU54" s="113"/>
      <c r="IV54" s="113"/>
      <c r="IW54" s="113"/>
      <c r="IX54" s="113"/>
      <c r="IY54" s="113"/>
      <c r="IZ54" s="113"/>
      <c r="JA54" s="113"/>
      <c r="JB54" s="113"/>
      <c r="JC54" s="113"/>
      <c r="JD54" s="113"/>
      <c r="JE54" s="113"/>
      <c r="JF54" s="113"/>
      <c r="JG54" s="113"/>
      <c r="JH54" s="113"/>
      <c r="JI54" s="113"/>
      <c r="JJ54" s="113"/>
      <c r="JK54" s="113"/>
      <c r="JL54" s="113"/>
      <c r="JM54" s="113"/>
      <c r="JN54" s="113"/>
      <c r="JO54" s="113"/>
      <c r="JP54" s="113"/>
      <c r="JQ54" s="113"/>
      <c r="JR54" s="113"/>
      <c r="JS54" s="113"/>
      <c r="JT54" s="113"/>
      <c r="JU54" s="113"/>
      <c r="JV54" s="113"/>
      <c r="JW54" s="113"/>
      <c r="JX54" s="113"/>
      <c r="JY54" s="113"/>
      <c r="JZ54" s="113"/>
      <c r="KA54" s="113"/>
      <c r="KB54" s="113"/>
      <c r="KC54" s="113"/>
      <c r="KD54" s="113"/>
      <c r="KE54" s="113"/>
      <c r="KF54" s="113"/>
      <c r="KG54" s="113"/>
      <c r="KH54" s="113"/>
      <c r="KI54" s="113"/>
      <c r="KJ54" s="113"/>
      <c r="KK54" s="113"/>
      <c r="KL54" s="113"/>
      <c r="KM54" s="113"/>
      <c r="KN54" s="113"/>
      <c r="KO54" s="113"/>
      <c r="KP54" s="113"/>
      <c r="KQ54" s="113"/>
      <c r="KR54" s="113"/>
      <c r="KS54" s="113"/>
      <c r="KT54" s="113"/>
      <c r="KU54" s="113"/>
      <c r="KV54" s="113"/>
      <c r="KW54" s="113"/>
      <c r="KX54" s="113"/>
      <c r="KY54" s="113"/>
      <c r="KZ54" s="113"/>
      <c r="LA54" s="113"/>
      <c r="LB54" s="113"/>
      <c r="LC54" s="113"/>
      <c r="LD54" s="113"/>
      <c r="LE54" s="113"/>
      <c r="LF54" s="113"/>
      <c r="LG54" s="113"/>
      <c r="LH54" s="113"/>
      <c r="LI54" s="113"/>
      <c r="LJ54" s="113"/>
      <c r="LK54" s="113"/>
      <c r="LL54" s="113"/>
      <c r="LM54" s="113"/>
      <c r="LN54" s="113"/>
      <c r="LO54" s="113"/>
      <c r="LP54" s="113"/>
      <c r="LQ54" s="113"/>
      <c r="LR54" s="113"/>
      <c r="LS54" s="113"/>
      <c r="LT54" s="113"/>
      <c r="LU54" s="113"/>
      <c r="LV54" s="113"/>
      <c r="LW54" s="113"/>
      <c r="LX54" s="113"/>
      <c r="LY54" s="113"/>
      <c r="LZ54" s="113"/>
      <c r="MA54" s="113"/>
      <c r="MB54" s="113"/>
      <c r="MC54" s="113"/>
      <c r="MD54" s="113"/>
      <c r="ME54" s="113"/>
      <c r="MF54" s="113"/>
      <c r="MG54" s="113"/>
      <c r="MH54" s="113"/>
      <c r="MI54" s="113"/>
      <c r="MJ54" s="113"/>
      <c r="MK54" s="113"/>
      <c r="ML54" s="113"/>
      <c r="MM54" s="113"/>
      <c r="MN54" s="113"/>
      <c r="MO54" s="113"/>
      <c r="MP54" s="113"/>
      <c r="MQ54" s="113"/>
      <c r="MR54" s="113"/>
      <c r="MS54" s="113"/>
      <c r="MT54" s="113"/>
      <c r="MU54" s="113"/>
      <c r="MV54" s="113"/>
      <c r="MW54" s="113"/>
      <c r="MX54" s="113"/>
      <c r="MY54" s="113"/>
      <c r="MZ54" s="113"/>
      <c r="NA54" s="113"/>
      <c r="NB54" s="113"/>
      <c r="NC54" s="113"/>
      <c r="ND54" s="113"/>
      <c r="NE54" s="113"/>
      <c r="NF54" s="113"/>
    </row>
    <row r="55" spans="1:370">
      <c r="Z55" s="141"/>
      <c r="AA55" s="103"/>
    </row>
    <row r="56" spans="1:370">
      <c r="Z56" s="141"/>
      <c r="AA56" s="103"/>
    </row>
    <row r="57" spans="1:370">
      <c r="Z57" s="141"/>
      <c r="AA57" s="103"/>
    </row>
    <row r="58" spans="1:370">
      <c r="Z58" s="141"/>
      <c r="AA58" s="103"/>
    </row>
    <row r="59" spans="1:370">
      <c r="Z59" s="141"/>
      <c r="AA59" s="103"/>
    </row>
    <row r="60" spans="1:370">
      <c r="Z60" s="141"/>
      <c r="AA60" s="103"/>
    </row>
    <row r="61" spans="1:370">
      <c r="Z61" s="141"/>
      <c r="AA61" s="103"/>
    </row>
    <row r="62" spans="1:370">
      <c r="Z62" s="141"/>
      <c r="AA62" s="103"/>
    </row>
    <row r="63" spans="1:370">
      <c r="Z63" s="141"/>
      <c r="AA63" s="103"/>
    </row>
    <row r="64" spans="1:370">
      <c r="Z64" s="141"/>
      <c r="AA64" s="103"/>
    </row>
    <row r="65" spans="26:27">
      <c r="Z65" s="141"/>
      <c r="AA65" s="103"/>
    </row>
    <row r="66" spans="26:27">
      <c r="Z66" s="141"/>
      <c r="AA66" s="103"/>
    </row>
    <row r="67" spans="26:27">
      <c r="Z67" s="141"/>
      <c r="AA67" s="103"/>
    </row>
    <row r="68" spans="26:27">
      <c r="Z68" s="141"/>
      <c r="AA68" s="103"/>
    </row>
    <row r="69" spans="26:27">
      <c r="Z69" s="141"/>
      <c r="AA69" s="103"/>
    </row>
    <row r="70" spans="26:27">
      <c r="Z70" s="141"/>
      <c r="AA70" s="103"/>
    </row>
    <row r="71" spans="26:27">
      <c r="Z71" s="141"/>
      <c r="AA71" s="103"/>
    </row>
    <row r="72" spans="26:27">
      <c r="Z72" s="141"/>
      <c r="AA72" s="103"/>
    </row>
    <row r="73" spans="26:27">
      <c r="Z73" s="141"/>
      <c r="AA73" s="103"/>
    </row>
    <row r="74" spans="26:27">
      <c r="Z74" s="141"/>
      <c r="AA74" s="103"/>
    </row>
    <row r="75" spans="26:27">
      <c r="Z75" s="141"/>
      <c r="AA75" s="103"/>
    </row>
    <row r="76" spans="26:27">
      <c r="Z76" s="141"/>
      <c r="AA76" s="103"/>
    </row>
    <row r="77" spans="26:27">
      <c r="Z77" s="141"/>
      <c r="AA77" s="103"/>
    </row>
    <row r="78" spans="26:27">
      <c r="Z78" s="141"/>
      <c r="AA78" s="103"/>
    </row>
    <row r="79" spans="26:27">
      <c r="Z79" s="141"/>
      <c r="AA79" s="103"/>
    </row>
    <row r="80" spans="26:27">
      <c r="Z80" s="141"/>
      <c r="AA80" s="103"/>
    </row>
    <row r="81" spans="26:27">
      <c r="Z81" s="141"/>
      <c r="AA81" s="103"/>
    </row>
    <row r="82" spans="26:27">
      <c r="Z82" s="141"/>
      <c r="AA82" s="103"/>
    </row>
    <row r="83" spans="26:27">
      <c r="Z83" s="141"/>
      <c r="AA83" s="103"/>
    </row>
    <row r="84" spans="26:27">
      <c r="Z84" s="141"/>
      <c r="AA84" s="103"/>
    </row>
    <row r="85" spans="26:27">
      <c r="Z85" s="141"/>
      <c r="AA85" s="103"/>
    </row>
    <row r="86" spans="26:27">
      <c r="Z86" s="141"/>
      <c r="AA86" s="103"/>
    </row>
    <row r="87" spans="26:27">
      <c r="Z87" s="141"/>
      <c r="AA87" s="103"/>
    </row>
    <row r="88" spans="26:27">
      <c r="Z88" s="141"/>
      <c r="AA88" s="103"/>
    </row>
    <row r="89" spans="26:27">
      <c r="Z89" s="141"/>
      <c r="AA89" s="103"/>
    </row>
    <row r="90" spans="26:27">
      <c r="Z90" s="141"/>
      <c r="AA90" s="103"/>
    </row>
    <row r="91" spans="26:27">
      <c r="Z91" s="141"/>
      <c r="AA91" s="103"/>
    </row>
    <row r="92" spans="26:27">
      <c r="Z92" s="141"/>
      <c r="AA92" s="103"/>
    </row>
    <row r="93" spans="26:27">
      <c r="Z93" s="141"/>
      <c r="AA93" s="103"/>
    </row>
    <row r="94" spans="26:27">
      <c r="Z94" s="141"/>
      <c r="AA94" s="103"/>
    </row>
    <row r="95" spans="26:27">
      <c r="Z95" s="141"/>
      <c r="AA95" s="103"/>
    </row>
    <row r="96" spans="26:27">
      <c r="Z96" s="141"/>
      <c r="AA96" s="103"/>
    </row>
    <row r="97" spans="26:27">
      <c r="Z97" s="141"/>
      <c r="AA97" s="103"/>
    </row>
    <row r="98" spans="26:27">
      <c r="Z98" s="141"/>
      <c r="AA98" s="103"/>
    </row>
    <row r="99" spans="26:27">
      <c r="Z99" s="141"/>
      <c r="AA99" s="103"/>
    </row>
    <row r="100" spans="26:27">
      <c r="Z100" s="141"/>
      <c r="AA100" s="103"/>
    </row>
    <row r="101" spans="26:27">
      <c r="Z101" s="141"/>
      <c r="AA101" s="103"/>
    </row>
    <row r="102" spans="26:27">
      <c r="Z102" s="141"/>
      <c r="AA102" s="103"/>
    </row>
    <row r="103" spans="26:27">
      <c r="Z103" s="141"/>
      <c r="AA103" s="103"/>
    </row>
    <row r="104" spans="26:27">
      <c r="Z104" s="141"/>
      <c r="AA104" s="103"/>
    </row>
    <row r="105" spans="26:27">
      <c r="Z105" s="141"/>
      <c r="AA105" s="103"/>
    </row>
    <row r="106" spans="26:27">
      <c r="Z106" s="141"/>
      <c r="AA106" s="103"/>
    </row>
    <row r="107" spans="26:27">
      <c r="Z107" s="141"/>
      <c r="AA107" s="103"/>
    </row>
    <row r="108" spans="26:27">
      <c r="Z108" s="141"/>
      <c r="AA108" s="103"/>
    </row>
    <row r="109" spans="26:27">
      <c r="Z109" s="141"/>
      <c r="AA109" s="103"/>
    </row>
    <row r="110" spans="26:27">
      <c r="Z110" s="141"/>
      <c r="AA110" s="103"/>
    </row>
    <row r="111" spans="26:27">
      <c r="Z111" s="141"/>
      <c r="AA111" s="103"/>
    </row>
    <row r="112" spans="26:27">
      <c r="Z112" s="141"/>
      <c r="AA112" s="103"/>
    </row>
    <row r="113" spans="26:27">
      <c r="Z113" s="141"/>
      <c r="AA113" s="103"/>
    </row>
    <row r="114" spans="26:27">
      <c r="Z114" s="141"/>
      <c r="AA114" s="103"/>
    </row>
    <row r="115" spans="26:27">
      <c r="Z115" s="141"/>
      <c r="AA115" s="103"/>
    </row>
    <row r="116" spans="26:27">
      <c r="Z116" s="141"/>
      <c r="AA116" s="103"/>
    </row>
    <row r="117" spans="26:27">
      <c r="Z117" s="141"/>
      <c r="AA117" s="103"/>
    </row>
    <row r="118" spans="26:27">
      <c r="Z118" s="141"/>
      <c r="AA118" s="103"/>
    </row>
    <row r="119" spans="26:27">
      <c r="Z119" s="141"/>
      <c r="AA119" s="103"/>
    </row>
    <row r="120" spans="26:27">
      <c r="Z120" s="141"/>
      <c r="AA120" s="103"/>
    </row>
    <row r="121" spans="26:27">
      <c r="Z121" s="141"/>
      <c r="AA121" s="103"/>
    </row>
    <row r="122" spans="26:27">
      <c r="Z122" s="141"/>
      <c r="AA122" s="103"/>
    </row>
    <row r="123" spans="26:27">
      <c r="Z123" s="141"/>
      <c r="AA123" s="103"/>
    </row>
    <row r="124" spans="26:27">
      <c r="Z124" s="141"/>
      <c r="AA124" s="103"/>
    </row>
    <row r="125" spans="26:27">
      <c r="Z125" s="141"/>
      <c r="AA125" s="103"/>
    </row>
    <row r="126" spans="26:27">
      <c r="Z126" s="141"/>
      <c r="AA126" s="103"/>
    </row>
    <row r="127" spans="26:27">
      <c r="Z127" s="141"/>
      <c r="AA127" s="103"/>
    </row>
    <row r="128" spans="26:27">
      <c r="Z128" s="141"/>
      <c r="AA128" s="103"/>
    </row>
    <row r="129" spans="26:27">
      <c r="Z129" s="141"/>
      <c r="AA129" s="103"/>
    </row>
    <row r="130" spans="26:27">
      <c r="Z130" s="141"/>
      <c r="AA130" s="103"/>
    </row>
    <row r="131" spans="26:27">
      <c r="Z131" s="141"/>
      <c r="AA131" s="103"/>
    </row>
    <row r="132" spans="26:27">
      <c r="Z132" s="141"/>
      <c r="AA132" s="103"/>
    </row>
    <row r="133" spans="26:27">
      <c r="Z133" s="141"/>
      <c r="AA133" s="103"/>
    </row>
    <row r="134" spans="26:27">
      <c r="Z134" s="141"/>
      <c r="AA134" s="103"/>
    </row>
    <row r="135" spans="26:27">
      <c r="Z135" s="141"/>
      <c r="AA135" s="103"/>
    </row>
    <row r="136" spans="26:27">
      <c r="Z136" s="141"/>
      <c r="AA136" s="103"/>
    </row>
    <row r="137" spans="26:27">
      <c r="Z137" s="141"/>
      <c r="AA137" s="103"/>
    </row>
    <row r="138" spans="26:27">
      <c r="Z138" s="141"/>
      <c r="AA138" s="103"/>
    </row>
    <row r="139" spans="26:27">
      <c r="Z139" s="141"/>
      <c r="AA139" s="103"/>
    </row>
    <row r="140" spans="26:27">
      <c r="Z140" s="141"/>
      <c r="AA140" s="103"/>
    </row>
    <row r="141" spans="26:27">
      <c r="Z141" s="141"/>
      <c r="AA141" s="103"/>
    </row>
    <row r="142" spans="26:27">
      <c r="Z142" s="141"/>
      <c r="AA142" s="103"/>
    </row>
    <row r="143" spans="26:27">
      <c r="Z143" s="141"/>
      <c r="AA143" s="103"/>
    </row>
    <row r="144" spans="26:27">
      <c r="Z144" s="141"/>
      <c r="AA144" s="103"/>
    </row>
    <row r="145" spans="26:27">
      <c r="Z145" s="141"/>
      <c r="AA145" s="103"/>
    </row>
    <row r="146" spans="26:27">
      <c r="Z146" s="141"/>
      <c r="AA146" s="103"/>
    </row>
    <row r="147" spans="26:27">
      <c r="Z147" s="141"/>
      <c r="AA147" s="103"/>
    </row>
    <row r="148" spans="26:27">
      <c r="Z148" s="141"/>
      <c r="AA148" s="103"/>
    </row>
    <row r="149" spans="26:27">
      <c r="Z149" s="141"/>
      <c r="AA149" s="103"/>
    </row>
    <row r="150" spans="26:27">
      <c r="Z150" s="141"/>
      <c r="AA150" s="103"/>
    </row>
    <row r="151" spans="26:27">
      <c r="Z151" s="141"/>
      <c r="AA151" s="103"/>
    </row>
    <row r="152" spans="26:27">
      <c r="Z152" s="141"/>
      <c r="AA152" s="103"/>
    </row>
    <row r="153" spans="26:27">
      <c r="Z153" s="141"/>
      <c r="AA153" s="103"/>
    </row>
    <row r="154" spans="26:27">
      <c r="Z154" s="141"/>
      <c r="AA154" s="103"/>
    </row>
    <row r="155" spans="26:27">
      <c r="Z155" s="141"/>
      <c r="AA155" s="103"/>
    </row>
    <row r="156" spans="26:27">
      <c r="Z156" s="141"/>
      <c r="AA156" s="103"/>
    </row>
    <row r="157" spans="26:27">
      <c r="Z157" s="141"/>
      <c r="AA157" s="103"/>
    </row>
    <row r="158" spans="26:27">
      <c r="Z158" s="141"/>
      <c r="AA158" s="103"/>
    </row>
    <row r="159" spans="26:27">
      <c r="Z159" s="141"/>
      <c r="AA159" s="103"/>
    </row>
    <row r="160" spans="26:27">
      <c r="Z160" s="141"/>
      <c r="AA160" s="103"/>
    </row>
    <row r="161" spans="26:27">
      <c r="Z161" s="141"/>
      <c r="AA161" s="103"/>
    </row>
    <row r="162" spans="26:27">
      <c r="Z162" s="141"/>
      <c r="AA162" s="103"/>
    </row>
    <row r="163" spans="26:27">
      <c r="Z163" s="141"/>
      <c r="AA163" s="103"/>
    </row>
    <row r="164" spans="26:27">
      <c r="Z164" s="141"/>
      <c r="AA164" s="103"/>
    </row>
    <row r="165" spans="26:27">
      <c r="Z165" s="141"/>
      <c r="AA165" s="103"/>
    </row>
    <row r="166" spans="26:27">
      <c r="Z166" s="141"/>
      <c r="AA166" s="103"/>
    </row>
    <row r="167" spans="26:27">
      <c r="Z167" s="141"/>
      <c r="AA167" s="103"/>
    </row>
    <row r="168" spans="26:27">
      <c r="Z168" s="141"/>
      <c r="AA168" s="103"/>
    </row>
    <row r="169" spans="26:27">
      <c r="Z169" s="141"/>
      <c r="AA169" s="103"/>
    </row>
    <row r="170" spans="26:27">
      <c r="Z170" s="141"/>
      <c r="AA170" s="103"/>
    </row>
    <row r="171" spans="26:27">
      <c r="Z171" s="141"/>
      <c r="AA171" s="103"/>
    </row>
    <row r="172" spans="26:27">
      <c r="Z172" s="141"/>
      <c r="AA172" s="103"/>
    </row>
    <row r="173" spans="26:27">
      <c r="Z173" s="141"/>
      <c r="AA173" s="103"/>
    </row>
    <row r="174" spans="26:27">
      <c r="Z174" s="141"/>
      <c r="AA174" s="103"/>
    </row>
    <row r="175" spans="26:27">
      <c r="Z175" s="141"/>
      <c r="AA175" s="103"/>
    </row>
    <row r="176" spans="26:27">
      <c r="Z176" s="141"/>
      <c r="AA176" s="103"/>
    </row>
    <row r="177" spans="26:27">
      <c r="Z177" s="141"/>
      <c r="AA177" s="103"/>
    </row>
    <row r="178" spans="26:27">
      <c r="Z178" s="141"/>
      <c r="AA178" s="103"/>
    </row>
    <row r="179" spans="26:27">
      <c r="Z179" s="141"/>
      <c r="AA179" s="103"/>
    </row>
    <row r="180" spans="26:27">
      <c r="Z180" s="141"/>
      <c r="AA180" s="103"/>
    </row>
    <row r="181" spans="26:27">
      <c r="Z181" s="141"/>
      <c r="AA181" s="103"/>
    </row>
    <row r="182" spans="26:27">
      <c r="Z182" s="141"/>
      <c r="AA182" s="103"/>
    </row>
    <row r="183" spans="26:27">
      <c r="Z183" s="141"/>
      <c r="AA183" s="103"/>
    </row>
    <row r="184" spans="26:27">
      <c r="Z184" s="141"/>
      <c r="AA184" s="103"/>
    </row>
    <row r="185" spans="26:27">
      <c r="Z185" s="141"/>
      <c r="AA185" s="103"/>
    </row>
    <row r="186" spans="26:27">
      <c r="Z186" s="141"/>
      <c r="AA186" s="103"/>
    </row>
    <row r="187" spans="26:27">
      <c r="Z187" s="141"/>
      <c r="AA187" s="103"/>
    </row>
    <row r="188" spans="26:27">
      <c r="Z188" s="141"/>
      <c r="AA188" s="103"/>
    </row>
    <row r="189" spans="26:27">
      <c r="Z189" s="141"/>
      <c r="AA189" s="103"/>
    </row>
    <row r="190" spans="26:27">
      <c r="Z190" s="141"/>
      <c r="AA190" s="103"/>
    </row>
    <row r="191" spans="26:27">
      <c r="Z191" s="141"/>
      <c r="AA191" s="103"/>
    </row>
    <row r="192" spans="26:27">
      <c r="Z192" s="141"/>
      <c r="AA192" s="103"/>
    </row>
    <row r="193" spans="26:27">
      <c r="Z193" s="141"/>
      <c r="AA193" s="103"/>
    </row>
    <row r="194" spans="26:27">
      <c r="Z194" s="141"/>
      <c r="AA194" s="103"/>
    </row>
    <row r="195" spans="26:27">
      <c r="Z195" s="141"/>
      <c r="AA195" s="103"/>
    </row>
    <row r="196" spans="26:27">
      <c r="Z196" s="141"/>
      <c r="AA196" s="103"/>
    </row>
    <row r="197" spans="26:27">
      <c r="Z197" s="141"/>
      <c r="AA197" s="103"/>
    </row>
    <row r="198" spans="26:27">
      <c r="Z198" s="141"/>
      <c r="AA198" s="103"/>
    </row>
    <row r="199" spans="26:27">
      <c r="Z199" s="141"/>
      <c r="AA199" s="103"/>
    </row>
    <row r="200" spans="26:27">
      <c r="Z200" s="141"/>
      <c r="AA200" s="103"/>
    </row>
    <row r="201" spans="26:27">
      <c r="Z201" s="141"/>
      <c r="AA201" s="103"/>
    </row>
    <row r="202" spans="26:27">
      <c r="Z202" s="141"/>
      <c r="AA202" s="103"/>
    </row>
    <row r="203" spans="26:27">
      <c r="Z203" s="141"/>
      <c r="AA203" s="103"/>
    </row>
    <row r="204" spans="26:27">
      <c r="Z204" s="141"/>
      <c r="AA204" s="103"/>
    </row>
    <row r="205" spans="26:27">
      <c r="Z205" s="141"/>
      <c r="AA205" s="103"/>
    </row>
    <row r="206" spans="26:27">
      <c r="Z206" s="141"/>
      <c r="AA206" s="103"/>
    </row>
    <row r="207" spans="26:27">
      <c r="Z207" s="141"/>
      <c r="AA207" s="103"/>
    </row>
    <row r="208" spans="26:27">
      <c r="Z208" s="141"/>
      <c r="AA208" s="103"/>
    </row>
    <row r="209" spans="26:27">
      <c r="Z209" s="141"/>
      <c r="AA209" s="103"/>
    </row>
    <row r="210" spans="26:27">
      <c r="Z210" s="141"/>
      <c r="AA210" s="103"/>
    </row>
    <row r="211" spans="26:27">
      <c r="Z211" s="141"/>
      <c r="AA211" s="103"/>
    </row>
    <row r="212" spans="26:27">
      <c r="Z212" s="141"/>
      <c r="AA212" s="103"/>
    </row>
    <row r="213" spans="26:27">
      <c r="Z213" s="141"/>
      <c r="AA213" s="103"/>
    </row>
    <row r="214" spans="26:27">
      <c r="Z214" s="141"/>
      <c r="AA214" s="103"/>
    </row>
    <row r="215" spans="26:27">
      <c r="Z215" s="141"/>
      <c r="AA215" s="103"/>
    </row>
    <row r="216" spans="26:27">
      <c r="Z216" s="141"/>
      <c r="AA216" s="103"/>
    </row>
    <row r="217" spans="26:27">
      <c r="Z217" s="141"/>
      <c r="AA217" s="103"/>
    </row>
    <row r="218" spans="26:27">
      <c r="Z218" s="141"/>
      <c r="AA218" s="103"/>
    </row>
    <row r="219" spans="26:27">
      <c r="Z219" s="141"/>
      <c r="AA219" s="103"/>
    </row>
    <row r="220" spans="26:27">
      <c r="Z220" s="141"/>
      <c r="AA220" s="103"/>
    </row>
    <row r="221" spans="26:27">
      <c r="Z221" s="141"/>
      <c r="AA221" s="103"/>
    </row>
    <row r="222" spans="26:27">
      <c r="Z222" s="141"/>
      <c r="AA222" s="103"/>
    </row>
    <row r="223" spans="26:27">
      <c r="Z223" s="141"/>
      <c r="AA223" s="103"/>
    </row>
    <row r="224" spans="26:27">
      <c r="Z224" s="141"/>
      <c r="AA224" s="103"/>
    </row>
    <row r="225" spans="26:27">
      <c r="Z225" s="141"/>
      <c r="AA225" s="103"/>
    </row>
    <row r="226" spans="26:27">
      <c r="Z226" s="141"/>
      <c r="AA226" s="103"/>
    </row>
    <row r="227" spans="26:27">
      <c r="Z227" s="141"/>
      <c r="AA227" s="103"/>
    </row>
    <row r="228" spans="26:27">
      <c r="Z228" s="141"/>
      <c r="AA228" s="103"/>
    </row>
    <row r="229" spans="26:27">
      <c r="Z229" s="141"/>
      <c r="AA229" s="103"/>
    </row>
    <row r="230" spans="26:27">
      <c r="Z230" s="141"/>
      <c r="AA230" s="103"/>
    </row>
    <row r="231" spans="26:27">
      <c r="Z231" s="141"/>
      <c r="AA231" s="103"/>
    </row>
    <row r="232" spans="26:27">
      <c r="Z232" s="141"/>
      <c r="AA232" s="103"/>
    </row>
    <row r="233" spans="26:27">
      <c r="Z233" s="141"/>
      <c r="AA233" s="103"/>
    </row>
    <row r="234" spans="26:27">
      <c r="Z234" s="141"/>
      <c r="AA234" s="103"/>
    </row>
    <row r="235" spans="26:27">
      <c r="Z235" s="141"/>
      <c r="AA235" s="103"/>
    </row>
    <row r="236" spans="26:27">
      <c r="Z236" s="141"/>
      <c r="AA236" s="103"/>
    </row>
    <row r="237" spans="26:27">
      <c r="Z237" s="141"/>
      <c r="AA237" s="103"/>
    </row>
    <row r="238" spans="26:27">
      <c r="Z238" s="141"/>
      <c r="AA238" s="103"/>
    </row>
    <row r="239" spans="26:27">
      <c r="Z239" s="141"/>
      <c r="AA239" s="103"/>
    </row>
    <row r="240" spans="26:27">
      <c r="Z240" s="141"/>
      <c r="AA240" s="103"/>
    </row>
    <row r="241" spans="26:27">
      <c r="Z241" s="141"/>
      <c r="AA241" s="103"/>
    </row>
    <row r="242" spans="26:27">
      <c r="Z242" s="141"/>
      <c r="AA242" s="103"/>
    </row>
    <row r="243" spans="26:27">
      <c r="Z243" s="141"/>
      <c r="AA243" s="103"/>
    </row>
    <row r="244" spans="26:27">
      <c r="Z244" s="141"/>
      <c r="AA244" s="103"/>
    </row>
    <row r="245" spans="26:27">
      <c r="Z245" s="141"/>
      <c r="AA245" s="103"/>
    </row>
    <row r="246" spans="26:27">
      <c r="Z246" s="141"/>
      <c r="AA246" s="103"/>
    </row>
    <row r="247" spans="26:27">
      <c r="Z247" s="141"/>
      <c r="AA247" s="103"/>
    </row>
    <row r="248" spans="26:27">
      <c r="Z248" s="141"/>
      <c r="AA248" s="103"/>
    </row>
    <row r="249" spans="26:27">
      <c r="Z249" s="141"/>
      <c r="AA249" s="103"/>
    </row>
    <row r="250" spans="26:27">
      <c r="Z250" s="141"/>
      <c r="AA250" s="103"/>
    </row>
    <row r="251" spans="26:27">
      <c r="Z251" s="141"/>
      <c r="AA251" s="103"/>
    </row>
    <row r="252" spans="26:27">
      <c r="Z252" s="141"/>
      <c r="AA252" s="103"/>
    </row>
    <row r="253" spans="26:27">
      <c r="Z253" s="141"/>
      <c r="AA253" s="103"/>
    </row>
    <row r="254" spans="26:27">
      <c r="Z254" s="141"/>
      <c r="AA254" s="103"/>
    </row>
    <row r="255" spans="26:27">
      <c r="Z255" s="141"/>
      <c r="AA255" s="103"/>
    </row>
    <row r="256" spans="26:27">
      <c r="Z256" s="141"/>
      <c r="AA256" s="103"/>
    </row>
    <row r="257" spans="26:27">
      <c r="Z257" s="141"/>
      <c r="AA257" s="103"/>
    </row>
    <row r="258" spans="26:27">
      <c r="Z258" s="141"/>
      <c r="AA258" s="103"/>
    </row>
    <row r="259" spans="26:27">
      <c r="Z259" s="141"/>
      <c r="AA259" s="103"/>
    </row>
    <row r="260" spans="26:27">
      <c r="Z260" s="141"/>
      <c r="AA260" s="103"/>
    </row>
    <row r="261" spans="26:27">
      <c r="Z261" s="141"/>
      <c r="AA261" s="103"/>
    </row>
    <row r="262" spans="26:27">
      <c r="Z262" s="141"/>
      <c r="AA262" s="103"/>
    </row>
    <row r="263" spans="26:27">
      <c r="Z263" s="141"/>
      <c r="AA263" s="103"/>
    </row>
    <row r="264" spans="26:27">
      <c r="Z264" s="141"/>
      <c r="AA264" s="103"/>
    </row>
    <row r="265" spans="26:27">
      <c r="Z265" s="141"/>
      <c r="AA265" s="103"/>
    </row>
    <row r="266" spans="26:27">
      <c r="Z266" s="141"/>
      <c r="AA266" s="103"/>
    </row>
    <row r="267" spans="26:27">
      <c r="Z267" s="141"/>
      <c r="AA267" s="103"/>
    </row>
    <row r="268" spans="26:27">
      <c r="Z268" s="141"/>
      <c r="AA268" s="103"/>
    </row>
    <row r="269" spans="26:27">
      <c r="Z269" s="141"/>
      <c r="AA269" s="103"/>
    </row>
    <row r="270" spans="26:27">
      <c r="Z270" s="141"/>
      <c r="AA270" s="103"/>
    </row>
    <row r="271" spans="26:27">
      <c r="Z271" s="141"/>
      <c r="AA271" s="103"/>
    </row>
    <row r="272" spans="26:27">
      <c r="Z272" s="141"/>
      <c r="AA272" s="103"/>
    </row>
    <row r="273" spans="26:27">
      <c r="Z273" s="141"/>
      <c r="AA273" s="103"/>
    </row>
    <row r="274" spans="26:27">
      <c r="Z274" s="141"/>
      <c r="AA274" s="103"/>
    </row>
    <row r="275" spans="26:27">
      <c r="Z275" s="141"/>
      <c r="AA275" s="103"/>
    </row>
    <row r="276" spans="26:27">
      <c r="Z276" s="141"/>
      <c r="AA276" s="103"/>
    </row>
    <row r="277" spans="26:27">
      <c r="Z277" s="141"/>
      <c r="AA277" s="103"/>
    </row>
    <row r="278" spans="26:27">
      <c r="Z278" s="141"/>
      <c r="AA278" s="103"/>
    </row>
    <row r="279" spans="26:27">
      <c r="Z279" s="141"/>
      <c r="AA279" s="103"/>
    </row>
    <row r="280" spans="26:27">
      <c r="Z280" s="141"/>
      <c r="AA280" s="103"/>
    </row>
    <row r="281" spans="26:27">
      <c r="Z281" s="141"/>
      <c r="AA281" s="103"/>
    </row>
    <row r="282" spans="26:27">
      <c r="Z282" s="141"/>
      <c r="AA282" s="103"/>
    </row>
    <row r="283" spans="26:27">
      <c r="Z283" s="141"/>
      <c r="AA283" s="103"/>
    </row>
    <row r="284" spans="26:27">
      <c r="Z284" s="141"/>
      <c r="AA284" s="103"/>
    </row>
    <row r="285" spans="26:27">
      <c r="Z285" s="141"/>
      <c r="AA285" s="103"/>
    </row>
    <row r="286" spans="26:27">
      <c r="Z286" s="141"/>
      <c r="AA286" s="103"/>
    </row>
    <row r="287" spans="26:27">
      <c r="Z287" s="141"/>
      <c r="AA287" s="103"/>
    </row>
    <row r="288" spans="26:27">
      <c r="Z288" s="141"/>
      <c r="AA288" s="103"/>
    </row>
    <row r="289" spans="26:27">
      <c r="Z289" s="141"/>
      <c r="AA289" s="103"/>
    </row>
    <row r="290" spans="26:27">
      <c r="Z290" s="141"/>
      <c r="AA290" s="103"/>
    </row>
    <row r="291" spans="26:27">
      <c r="Z291" s="141"/>
      <c r="AA291" s="103"/>
    </row>
    <row r="292" spans="26:27">
      <c r="Z292" s="141"/>
      <c r="AA292" s="103"/>
    </row>
    <row r="293" spans="26:27">
      <c r="Z293" s="141"/>
      <c r="AA293" s="103"/>
    </row>
    <row r="294" spans="26:27">
      <c r="Z294" s="141"/>
      <c r="AA294" s="103"/>
    </row>
    <row r="295" spans="26:27">
      <c r="Z295" s="141"/>
      <c r="AA295" s="103"/>
    </row>
    <row r="296" spans="26:27">
      <c r="Z296" s="141"/>
      <c r="AA296" s="103"/>
    </row>
    <row r="297" spans="26:27">
      <c r="Z297" s="141"/>
      <c r="AA297" s="103"/>
    </row>
    <row r="298" spans="26:27">
      <c r="Z298" s="141"/>
      <c r="AA298" s="103"/>
    </row>
    <row r="299" spans="26:27">
      <c r="Z299" s="141"/>
      <c r="AA299" s="103"/>
    </row>
    <row r="300" spans="26:27">
      <c r="Z300" s="141"/>
      <c r="AA300" s="103"/>
    </row>
    <row r="301" spans="26:27">
      <c r="Z301" s="141"/>
      <c r="AA301" s="103"/>
    </row>
    <row r="302" spans="26:27">
      <c r="Z302" s="141"/>
      <c r="AA302" s="103"/>
    </row>
    <row r="303" spans="26:27">
      <c r="Z303" s="141"/>
      <c r="AA303" s="103"/>
    </row>
    <row r="304" spans="26:27">
      <c r="Z304" s="141"/>
      <c r="AA304" s="103"/>
    </row>
    <row r="305" spans="26:27">
      <c r="Z305" s="141"/>
      <c r="AA305" s="103"/>
    </row>
    <row r="306" spans="26:27">
      <c r="Z306" s="141"/>
      <c r="AA306" s="103"/>
    </row>
    <row r="307" spans="26:27">
      <c r="Z307" s="141"/>
      <c r="AA307" s="103"/>
    </row>
    <row r="308" spans="26:27">
      <c r="Z308" s="141"/>
      <c r="AA308" s="103"/>
    </row>
    <row r="309" spans="26:27">
      <c r="Z309" s="141"/>
      <c r="AA309" s="103"/>
    </row>
    <row r="310" spans="26:27">
      <c r="Z310" s="141"/>
      <c r="AA310" s="103"/>
    </row>
    <row r="311" spans="26:27">
      <c r="Z311" s="141"/>
      <c r="AA311" s="103"/>
    </row>
    <row r="312" spans="26:27">
      <c r="Z312" s="141"/>
      <c r="AA312" s="103"/>
    </row>
    <row r="313" spans="26:27">
      <c r="Z313" s="141"/>
      <c r="AA313" s="103"/>
    </row>
    <row r="314" spans="26:27">
      <c r="Z314" s="141"/>
      <c r="AA314" s="103"/>
    </row>
    <row r="315" spans="26:27">
      <c r="Z315" s="141"/>
      <c r="AA315" s="103"/>
    </row>
    <row r="316" spans="26:27">
      <c r="Z316" s="141"/>
      <c r="AA316" s="103"/>
    </row>
    <row r="317" spans="26:27">
      <c r="Z317" s="141"/>
      <c r="AA317" s="103"/>
    </row>
    <row r="318" spans="26:27">
      <c r="Z318" s="141"/>
      <c r="AA318" s="103"/>
    </row>
    <row r="319" spans="26:27">
      <c r="Z319" s="141"/>
      <c r="AA319" s="103"/>
    </row>
    <row r="320" spans="26:27">
      <c r="Z320" s="141"/>
      <c r="AA320" s="103"/>
    </row>
    <row r="321" spans="26:27">
      <c r="Z321" s="141"/>
      <c r="AA321" s="103"/>
    </row>
    <row r="322" spans="26:27">
      <c r="Z322" s="141"/>
      <c r="AA322" s="103"/>
    </row>
    <row r="323" spans="26:27">
      <c r="Z323" s="141"/>
      <c r="AA323" s="103"/>
    </row>
    <row r="324" spans="26:27">
      <c r="Z324" s="141"/>
      <c r="AA324" s="103"/>
    </row>
    <row r="325" spans="26:27">
      <c r="Z325" s="141"/>
      <c r="AA325" s="103"/>
    </row>
    <row r="326" spans="26:27">
      <c r="Z326" s="141"/>
      <c r="AA326" s="103"/>
    </row>
    <row r="327" spans="26:27">
      <c r="Z327" s="141"/>
      <c r="AA327" s="103"/>
    </row>
    <row r="328" spans="26:27">
      <c r="Z328" s="141"/>
      <c r="AA328" s="103"/>
    </row>
    <row r="329" spans="26:27">
      <c r="Z329" s="141"/>
      <c r="AA329" s="103"/>
    </row>
    <row r="330" spans="26:27">
      <c r="Z330" s="141"/>
      <c r="AA330" s="103"/>
    </row>
    <row r="331" spans="26:27">
      <c r="Z331" s="141"/>
      <c r="AA331" s="103"/>
    </row>
    <row r="332" spans="26:27">
      <c r="Z332" s="141"/>
      <c r="AA332" s="103"/>
    </row>
    <row r="333" spans="26:27">
      <c r="Z333" s="141"/>
      <c r="AA333" s="103"/>
    </row>
    <row r="334" spans="26:27">
      <c r="Z334" s="141"/>
      <c r="AA334" s="103"/>
    </row>
    <row r="335" spans="26:27">
      <c r="Z335" s="141"/>
      <c r="AA335" s="103"/>
    </row>
    <row r="336" spans="26:27">
      <c r="Z336" s="141"/>
      <c r="AA336" s="103"/>
    </row>
    <row r="337" spans="26:27">
      <c r="Z337" s="141"/>
      <c r="AA337" s="103"/>
    </row>
    <row r="338" spans="26:27">
      <c r="Z338" s="141"/>
      <c r="AA338" s="103"/>
    </row>
    <row r="339" spans="26:27">
      <c r="Z339" s="141"/>
      <c r="AA339" s="103"/>
    </row>
    <row r="340" spans="26:27">
      <c r="Z340" s="141"/>
      <c r="AA340" s="103"/>
    </row>
    <row r="341" spans="26:27">
      <c r="Z341" s="141"/>
      <c r="AA341" s="103"/>
    </row>
    <row r="342" spans="26:27">
      <c r="Z342" s="141"/>
      <c r="AA342" s="103"/>
    </row>
    <row r="343" spans="26:27">
      <c r="Z343" s="141"/>
      <c r="AA343" s="103"/>
    </row>
    <row r="344" spans="26:27">
      <c r="Z344" s="141"/>
      <c r="AA344" s="103"/>
    </row>
    <row r="345" spans="26:27">
      <c r="Z345" s="141"/>
      <c r="AA345" s="103"/>
    </row>
    <row r="346" spans="26:27">
      <c r="Z346" s="141"/>
      <c r="AA346" s="103"/>
    </row>
    <row r="347" spans="26:27">
      <c r="Z347" s="141"/>
      <c r="AA347" s="103"/>
    </row>
    <row r="348" spans="26:27">
      <c r="Z348" s="141"/>
      <c r="AA348" s="103"/>
    </row>
    <row r="349" spans="26:27">
      <c r="Z349" s="141"/>
      <c r="AA349" s="103"/>
    </row>
    <row r="350" spans="26:27">
      <c r="Z350" s="141"/>
      <c r="AA350" s="103"/>
    </row>
    <row r="351" spans="26:27">
      <c r="Z351" s="141"/>
      <c r="AA351" s="103"/>
    </row>
    <row r="352" spans="26:27">
      <c r="Z352" s="141"/>
      <c r="AA352" s="103"/>
    </row>
    <row r="353" spans="26:27">
      <c r="Z353" s="141"/>
      <c r="AA353" s="103"/>
    </row>
    <row r="354" spans="26:27">
      <c r="Z354" s="141"/>
      <c r="AA354" s="103"/>
    </row>
    <row r="355" spans="26:27">
      <c r="Z355" s="141"/>
      <c r="AA355" s="103"/>
    </row>
    <row r="356" spans="26:27">
      <c r="Z356" s="141"/>
      <c r="AA356" s="103"/>
    </row>
    <row r="357" spans="26:27">
      <c r="Z357" s="141"/>
      <c r="AA357" s="103"/>
    </row>
    <row r="358" spans="26:27">
      <c r="Z358" s="141"/>
      <c r="AA358" s="103"/>
    </row>
    <row r="359" spans="26:27">
      <c r="Z359" s="141"/>
      <c r="AA359" s="103"/>
    </row>
    <row r="360" spans="26:27">
      <c r="Z360" s="141"/>
      <c r="AA360" s="103"/>
    </row>
    <row r="361" spans="26:27">
      <c r="Z361" s="141"/>
      <c r="AA361" s="103"/>
    </row>
    <row r="362" spans="26:27">
      <c r="Z362" s="141"/>
      <c r="AA362" s="103"/>
    </row>
    <row r="363" spans="26:27">
      <c r="Z363" s="141"/>
      <c r="AA363" s="103"/>
    </row>
    <row r="364" spans="26:27">
      <c r="Z364" s="141"/>
      <c r="AA364" s="103"/>
    </row>
    <row r="365" spans="26:27">
      <c r="Z365" s="141"/>
      <c r="AA365" s="103"/>
    </row>
    <row r="366" spans="26:27">
      <c r="Z366" s="141"/>
      <c r="AA366" s="103"/>
    </row>
    <row r="367" spans="26:27">
      <c r="Z367" s="141"/>
      <c r="AA367" s="103"/>
    </row>
    <row r="368" spans="26:27">
      <c r="Z368" s="141"/>
      <c r="AA368" s="103"/>
    </row>
    <row r="369" spans="26:27">
      <c r="Z369" s="141"/>
      <c r="AA369" s="103"/>
    </row>
    <row r="370" spans="26:27">
      <c r="Z370" s="141"/>
      <c r="AA370" s="103"/>
    </row>
    <row r="371" spans="26:27">
      <c r="Z371" s="141"/>
      <c r="AA371" s="103"/>
    </row>
    <row r="372" spans="26:27">
      <c r="Z372" s="141"/>
      <c r="AA372" s="103"/>
    </row>
    <row r="373" spans="26:27">
      <c r="Z373" s="141"/>
      <c r="AA373" s="103"/>
    </row>
    <row r="374" spans="26:27">
      <c r="Z374" s="141"/>
      <c r="AA374" s="103"/>
    </row>
    <row r="375" spans="26:27">
      <c r="Z375" s="141"/>
      <c r="AA375" s="103"/>
    </row>
    <row r="376" spans="26:27">
      <c r="Z376" s="141"/>
      <c r="AA376" s="103"/>
    </row>
    <row r="377" spans="26:27">
      <c r="Z377" s="141"/>
      <c r="AA377" s="103"/>
    </row>
    <row r="378" spans="26:27">
      <c r="Z378" s="141"/>
      <c r="AA378" s="103"/>
    </row>
    <row r="379" spans="26:27">
      <c r="Z379" s="141"/>
      <c r="AA379" s="103"/>
    </row>
    <row r="380" spans="26:27">
      <c r="Z380" s="141"/>
      <c r="AA380" s="103"/>
    </row>
    <row r="381" spans="26:27">
      <c r="Z381" s="141"/>
      <c r="AA381" s="103"/>
    </row>
    <row r="382" spans="26:27">
      <c r="Z382" s="141"/>
      <c r="AA382" s="103"/>
    </row>
    <row r="383" spans="26:27">
      <c r="Z383" s="141"/>
      <c r="AA383" s="103"/>
    </row>
    <row r="384" spans="26:27">
      <c r="Z384" s="141"/>
      <c r="AA384" s="103"/>
    </row>
    <row r="385" spans="26:27">
      <c r="Z385" s="141"/>
      <c r="AA385" s="103"/>
    </row>
    <row r="386" spans="26:27">
      <c r="Z386" s="141"/>
      <c r="AA386" s="103"/>
    </row>
    <row r="387" spans="26:27">
      <c r="Z387" s="141"/>
      <c r="AA387" s="103"/>
    </row>
    <row r="388" spans="26:27">
      <c r="Z388" s="141"/>
      <c r="AA388" s="103"/>
    </row>
    <row r="389" spans="26:27">
      <c r="Z389" s="141"/>
      <c r="AA389" s="103"/>
    </row>
    <row r="390" spans="26:27">
      <c r="Z390" s="141"/>
      <c r="AA390" s="103"/>
    </row>
    <row r="391" spans="26:27">
      <c r="Z391" s="141"/>
      <c r="AA391" s="103"/>
    </row>
    <row r="392" spans="26:27">
      <c r="Z392" s="141"/>
      <c r="AA392" s="103"/>
    </row>
    <row r="393" spans="26:27">
      <c r="Z393" s="141"/>
      <c r="AA393" s="103"/>
    </row>
    <row r="394" spans="26:27">
      <c r="Z394" s="141"/>
      <c r="AA394" s="103"/>
    </row>
    <row r="395" spans="26:27">
      <c r="Z395" s="141"/>
      <c r="AA395" s="103"/>
    </row>
    <row r="396" spans="26:27">
      <c r="Z396" s="141"/>
      <c r="AA396" s="103"/>
    </row>
    <row r="397" spans="26:27">
      <c r="Z397" s="141"/>
      <c r="AA397" s="103"/>
    </row>
    <row r="398" spans="26:27">
      <c r="Z398" s="141"/>
      <c r="AA398" s="103"/>
    </row>
    <row r="399" spans="26:27">
      <c r="Z399" s="141"/>
      <c r="AA399" s="103"/>
    </row>
    <row r="400" spans="26:27">
      <c r="Z400" s="141"/>
      <c r="AA400" s="103"/>
    </row>
    <row r="401" spans="26:27">
      <c r="Z401" s="141"/>
      <c r="AA401" s="103"/>
    </row>
    <row r="402" spans="26:27">
      <c r="Z402" s="141"/>
      <c r="AA402" s="103"/>
    </row>
    <row r="403" spans="26:27">
      <c r="Z403" s="141"/>
      <c r="AA403" s="103"/>
    </row>
    <row r="404" spans="26:27">
      <c r="Z404" s="141"/>
      <c r="AA404" s="103"/>
    </row>
    <row r="405" spans="26:27">
      <c r="Z405" s="141"/>
      <c r="AA405" s="103"/>
    </row>
    <row r="406" spans="26:27">
      <c r="Z406" s="141"/>
      <c r="AA406" s="103"/>
    </row>
    <row r="407" spans="26:27">
      <c r="Z407" s="141"/>
      <c r="AA407" s="103"/>
    </row>
    <row r="408" spans="26:27">
      <c r="Z408" s="141"/>
      <c r="AA408" s="103"/>
    </row>
    <row r="409" spans="26:27">
      <c r="Z409" s="141"/>
      <c r="AA409" s="103"/>
    </row>
    <row r="410" spans="26:27">
      <c r="Z410" s="141"/>
      <c r="AA410" s="103"/>
    </row>
    <row r="411" spans="26:27">
      <c r="Z411" s="141"/>
      <c r="AA411" s="103"/>
    </row>
    <row r="412" spans="26:27">
      <c r="Z412" s="141"/>
      <c r="AA412" s="103"/>
    </row>
    <row r="413" spans="26:27">
      <c r="Z413" s="141"/>
      <c r="AA413" s="103"/>
    </row>
    <row r="414" spans="26:27">
      <c r="Z414" s="141"/>
      <c r="AA414" s="103"/>
    </row>
    <row r="415" spans="26:27">
      <c r="Z415" s="141"/>
      <c r="AA415" s="103"/>
    </row>
    <row r="416" spans="26:27">
      <c r="Z416" s="141"/>
      <c r="AA416" s="103"/>
    </row>
    <row r="417" spans="26:27">
      <c r="Z417" s="141"/>
      <c r="AA417" s="103"/>
    </row>
    <row r="418" spans="26:27">
      <c r="Z418" s="141"/>
      <c r="AA418" s="103"/>
    </row>
    <row r="419" spans="26:27">
      <c r="Z419" s="141"/>
      <c r="AA419" s="103"/>
    </row>
    <row r="420" spans="26:27">
      <c r="Z420" s="141"/>
      <c r="AA420" s="103"/>
    </row>
    <row r="421" spans="26:27">
      <c r="Z421" s="141"/>
      <c r="AA421" s="103"/>
    </row>
    <row r="422" spans="26:27">
      <c r="Z422" s="141"/>
      <c r="AA422" s="103"/>
    </row>
    <row r="423" spans="26:27">
      <c r="Z423" s="141"/>
      <c r="AA423" s="103"/>
    </row>
    <row r="424" spans="26:27">
      <c r="Z424" s="141"/>
      <c r="AA424" s="103"/>
    </row>
    <row r="425" spans="26:27">
      <c r="Z425" s="141"/>
      <c r="AA425" s="103"/>
    </row>
    <row r="426" spans="26:27">
      <c r="Z426" s="141"/>
      <c r="AA426" s="103"/>
    </row>
    <row r="427" spans="26:27">
      <c r="Z427" s="141"/>
      <c r="AA427" s="103"/>
    </row>
    <row r="428" spans="26:27">
      <c r="Z428" s="141"/>
      <c r="AA428" s="103"/>
    </row>
    <row r="429" spans="26:27">
      <c r="Z429" s="141"/>
      <c r="AA429" s="103"/>
    </row>
    <row r="430" spans="26:27">
      <c r="Z430" s="141"/>
      <c r="AA430" s="103"/>
    </row>
    <row r="431" spans="26:27">
      <c r="Z431" s="141"/>
      <c r="AA431" s="103"/>
    </row>
    <row r="432" spans="26:27">
      <c r="Z432" s="141"/>
      <c r="AA432" s="103"/>
    </row>
    <row r="433" spans="26:27">
      <c r="Z433" s="141"/>
      <c r="AA433" s="103"/>
    </row>
    <row r="434" spans="26:27">
      <c r="Z434" s="141"/>
      <c r="AA434" s="103"/>
    </row>
    <row r="435" spans="26:27">
      <c r="Z435" s="141"/>
      <c r="AA435" s="103"/>
    </row>
    <row r="436" spans="26:27">
      <c r="Z436" s="141"/>
      <c r="AA436" s="103"/>
    </row>
    <row r="437" spans="26:27">
      <c r="Z437" s="141"/>
      <c r="AA437" s="103"/>
    </row>
    <row r="438" spans="26:27">
      <c r="Z438" s="141"/>
      <c r="AA438" s="103"/>
    </row>
    <row r="439" spans="26:27">
      <c r="Z439" s="141"/>
      <c r="AA439" s="103"/>
    </row>
    <row r="440" spans="26:27">
      <c r="Z440" s="141"/>
      <c r="AA440" s="103"/>
    </row>
    <row r="441" spans="26:27">
      <c r="Z441" s="141"/>
      <c r="AA441" s="103"/>
    </row>
    <row r="442" spans="26:27">
      <c r="Z442" s="141"/>
      <c r="AA442" s="103"/>
    </row>
    <row r="443" spans="26:27">
      <c r="Z443" s="141"/>
      <c r="AA443" s="103"/>
    </row>
    <row r="444" spans="26:27">
      <c r="Z444" s="141"/>
      <c r="AA444" s="103"/>
    </row>
    <row r="445" spans="26:27">
      <c r="Z445" s="141"/>
      <c r="AA445" s="103"/>
    </row>
    <row r="446" spans="26:27">
      <c r="Z446" s="141"/>
      <c r="AA446" s="103"/>
    </row>
    <row r="447" spans="26:27">
      <c r="Z447" s="141"/>
      <c r="AA447" s="103"/>
    </row>
    <row r="448" spans="26:27">
      <c r="Z448" s="141"/>
      <c r="AA448" s="103"/>
    </row>
    <row r="449" spans="26:27">
      <c r="Z449" s="141"/>
      <c r="AA449" s="103"/>
    </row>
    <row r="450" spans="26:27">
      <c r="Z450" s="141"/>
      <c r="AA450" s="103"/>
    </row>
    <row r="451" spans="26:27">
      <c r="Z451" s="141"/>
      <c r="AA451" s="103"/>
    </row>
    <row r="452" spans="26:27">
      <c r="Z452" s="141"/>
      <c r="AA452" s="103"/>
    </row>
    <row r="453" spans="26:27">
      <c r="Z453" s="141"/>
      <c r="AA453" s="103"/>
    </row>
    <row r="454" spans="26:27">
      <c r="Z454" s="141"/>
      <c r="AA454" s="103"/>
    </row>
    <row r="455" spans="26:27">
      <c r="Z455" s="141"/>
      <c r="AA455" s="103"/>
    </row>
    <row r="456" spans="26:27">
      <c r="Z456" s="141"/>
      <c r="AA456" s="103"/>
    </row>
    <row r="457" spans="26:27">
      <c r="Z457" s="141"/>
      <c r="AA457" s="103"/>
    </row>
    <row r="458" spans="26:27">
      <c r="Z458" s="141"/>
      <c r="AA458" s="103"/>
    </row>
    <row r="459" spans="26:27">
      <c r="Z459" s="141"/>
      <c r="AA459" s="103"/>
    </row>
    <row r="460" spans="26:27">
      <c r="Z460" s="141"/>
      <c r="AA460" s="103"/>
    </row>
    <row r="461" spans="26:27">
      <c r="Z461" s="141"/>
      <c r="AA461" s="103"/>
    </row>
    <row r="462" spans="26:27">
      <c r="Z462" s="141"/>
      <c r="AA462" s="103"/>
    </row>
    <row r="463" spans="26:27">
      <c r="Z463" s="141"/>
      <c r="AA463" s="103"/>
    </row>
    <row r="464" spans="26:27">
      <c r="Z464" s="141"/>
      <c r="AA464" s="103"/>
    </row>
    <row r="465" spans="26:27">
      <c r="Z465" s="141"/>
      <c r="AA465" s="103"/>
    </row>
    <row r="466" spans="26:27">
      <c r="Z466" s="141"/>
      <c r="AA466" s="103"/>
    </row>
    <row r="467" spans="26:27">
      <c r="Z467" s="141"/>
      <c r="AA467" s="103"/>
    </row>
    <row r="468" spans="26:27">
      <c r="Z468" s="141"/>
      <c r="AA468" s="103"/>
    </row>
    <row r="469" spans="26:27">
      <c r="Z469" s="141"/>
      <c r="AA469" s="103"/>
    </row>
    <row r="470" spans="26:27">
      <c r="Z470" s="141"/>
      <c r="AA470" s="103"/>
    </row>
    <row r="471" spans="26:27">
      <c r="Z471" s="141"/>
      <c r="AA471" s="103"/>
    </row>
    <row r="472" spans="26:27">
      <c r="Z472" s="141"/>
      <c r="AA472" s="103"/>
    </row>
    <row r="473" spans="26:27">
      <c r="Z473" s="141"/>
      <c r="AA473" s="103"/>
    </row>
    <row r="474" spans="26:27">
      <c r="Z474" s="141"/>
      <c r="AA474" s="103"/>
    </row>
    <row r="475" spans="26:27">
      <c r="Z475" s="141"/>
      <c r="AA475" s="103"/>
    </row>
    <row r="476" spans="26:27">
      <c r="Z476" s="141"/>
      <c r="AA476" s="103"/>
    </row>
    <row r="477" spans="26:27">
      <c r="Z477" s="141"/>
      <c r="AA477" s="103"/>
    </row>
    <row r="478" spans="26:27">
      <c r="Z478" s="141"/>
      <c r="AA478" s="103"/>
    </row>
    <row r="479" spans="26:27">
      <c r="Z479" s="141"/>
      <c r="AA479" s="103"/>
    </row>
    <row r="480" spans="26:27">
      <c r="Z480" s="141"/>
      <c r="AA480" s="103"/>
    </row>
    <row r="481" spans="26:27">
      <c r="Z481" s="141"/>
      <c r="AA481" s="103"/>
    </row>
    <row r="482" spans="26:27">
      <c r="Z482" s="141"/>
      <c r="AA482" s="103"/>
    </row>
    <row r="483" spans="26:27">
      <c r="Z483" s="141"/>
      <c r="AA483" s="103"/>
    </row>
    <row r="484" spans="26:27">
      <c r="Z484" s="141"/>
      <c r="AA484" s="103"/>
    </row>
    <row r="485" spans="26:27">
      <c r="Z485" s="141"/>
      <c r="AA485" s="103"/>
    </row>
    <row r="486" spans="26:27">
      <c r="Z486" s="141"/>
      <c r="AA486" s="103"/>
    </row>
    <row r="487" spans="26:27">
      <c r="Z487" s="141"/>
      <c r="AA487" s="103"/>
    </row>
    <row r="488" spans="26:27">
      <c r="Z488" s="141"/>
      <c r="AA488" s="103"/>
    </row>
    <row r="489" spans="26:27">
      <c r="Z489" s="141"/>
      <c r="AA489" s="103"/>
    </row>
    <row r="490" spans="26:27">
      <c r="Z490" s="141"/>
      <c r="AA490" s="103"/>
    </row>
    <row r="491" spans="26:27">
      <c r="Z491" s="141"/>
      <c r="AA491" s="103"/>
    </row>
    <row r="492" spans="26:27">
      <c r="Z492" s="141"/>
      <c r="AA492" s="103"/>
    </row>
    <row r="493" spans="26:27">
      <c r="Z493" s="141"/>
      <c r="AA493" s="103"/>
    </row>
    <row r="494" spans="26:27">
      <c r="Z494" s="141"/>
      <c r="AA494" s="103"/>
    </row>
    <row r="495" spans="26:27">
      <c r="Z495" s="141"/>
      <c r="AA495" s="103"/>
    </row>
    <row r="496" spans="26:27">
      <c r="Z496" s="141"/>
      <c r="AA496" s="103"/>
    </row>
    <row r="497" spans="26:27">
      <c r="Z497" s="141"/>
      <c r="AA497" s="103"/>
    </row>
    <row r="498" spans="26:27">
      <c r="Z498" s="141"/>
      <c r="AA498" s="103"/>
    </row>
    <row r="499" spans="26:27">
      <c r="Z499" s="141"/>
      <c r="AA499" s="103"/>
    </row>
    <row r="500" spans="26:27">
      <c r="Z500" s="141"/>
      <c r="AA500" s="103"/>
    </row>
    <row r="501" spans="26:27">
      <c r="Z501" s="141"/>
      <c r="AA501" s="103"/>
    </row>
    <row r="502" spans="26:27">
      <c r="Z502" s="141"/>
      <c r="AA502" s="103"/>
    </row>
    <row r="503" spans="26:27">
      <c r="Z503" s="141"/>
      <c r="AA503" s="103"/>
    </row>
    <row r="504" spans="26:27">
      <c r="Z504" s="141"/>
      <c r="AA504" s="103"/>
    </row>
    <row r="505" spans="26:27">
      <c r="Z505" s="141"/>
      <c r="AA505" s="103"/>
    </row>
    <row r="506" spans="26:27">
      <c r="Z506" s="141"/>
      <c r="AA506" s="103"/>
    </row>
    <row r="507" spans="26:27">
      <c r="Z507" s="141"/>
      <c r="AA507" s="103"/>
    </row>
    <row r="508" spans="26:27">
      <c r="Z508" s="141"/>
      <c r="AA508" s="103"/>
    </row>
    <row r="509" spans="26:27">
      <c r="Z509" s="141"/>
      <c r="AA509" s="103"/>
    </row>
    <row r="510" spans="26:27">
      <c r="Z510" s="141"/>
      <c r="AA510" s="103"/>
    </row>
    <row r="511" spans="26:27">
      <c r="Z511" s="141"/>
      <c r="AA511" s="103"/>
    </row>
    <row r="512" spans="26:27">
      <c r="Z512" s="141"/>
      <c r="AA512" s="103"/>
    </row>
    <row r="513" spans="26:27">
      <c r="Z513" s="141"/>
      <c r="AA513" s="103"/>
    </row>
    <row r="514" spans="26:27">
      <c r="Z514" s="141"/>
      <c r="AA514" s="103"/>
    </row>
    <row r="515" spans="26:27">
      <c r="Z515" s="141"/>
      <c r="AA515" s="103"/>
    </row>
    <row r="516" spans="26:27">
      <c r="Z516" s="141"/>
      <c r="AA516" s="103"/>
    </row>
    <row r="517" spans="26:27">
      <c r="Z517" s="141"/>
      <c r="AA517" s="103"/>
    </row>
    <row r="518" spans="26:27">
      <c r="Z518" s="141"/>
      <c r="AA518" s="103"/>
    </row>
    <row r="519" spans="26:27">
      <c r="Z519" s="141"/>
      <c r="AA519" s="103"/>
    </row>
    <row r="520" spans="26:27">
      <c r="Z520" s="141"/>
      <c r="AA520" s="103"/>
    </row>
    <row r="521" spans="26:27">
      <c r="Z521" s="141"/>
      <c r="AA521" s="103"/>
    </row>
    <row r="522" spans="26:27">
      <c r="Z522" s="141"/>
      <c r="AA522" s="103"/>
    </row>
    <row r="523" spans="26:27">
      <c r="Z523" s="141"/>
      <c r="AA523" s="103"/>
    </row>
    <row r="524" spans="26:27">
      <c r="Z524" s="141"/>
      <c r="AA524" s="103"/>
    </row>
    <row r="525" spans="26:27">
      <c r="Z525" s="141"/>
      <c r="AA525" s="103"/>
    </row>
    <row r="526" spans="26:27">
      <c r="Z526" s="141"/>
      <c r="AA526" s="103"/>
    </row>
    <row r="527" spans="26:27">
      <c r="Z527" s="141"/>
      <c r="AA527" s="103"/>
    </row>
    <row r="528" spans="26:27">
      <c r="Z528" s="141"/>
      <c r="AA528" s="103"/>
    </row>
    <row r="529" spans="26:27">
      <c r="Z529" s="141"/>
      <c r="AA529" s="103"/>
    </row>
    <row r="530" spans="26:27">
      <c r="Z530" s="141"/>
      <c r="AA530" s="103"/>
    </row>
    <row r="531" spans="26:27">
      <c r="Z531" s="141"/>
      <c r="AA531" s="103"/>
    </row>
    <row r="532" spans="26:27">
      <c r="Z532" s="141"/>
      <c r="AA532" s="103"/>
    </row>
    <row r="533" spans="26:27">
      <c r="Z533" s="141"/>
      <c r="AA533" s="103"/>
    </row>
    <row r="534" spans="26:27">
      <c r="Z534" s="141"/>
      <c r="AA534" s="103"/>
    </row>
    <row r="535" spans="26:27">
      <c r="Z535" s="141"/>
      <c r="AA535" s="103"/>
    </row>
    <row r="536" spans="26:27">
      <c r="Z536" s="141"/>
      <c r="AA536" s="103"/>
    </row>
    <row r="537" spans="26:27">
      <c r="Z537" s="141"/>
      <c r="AA537" s="103"/>
    </row>
    <row r="538" spans="26:27">
      <c r="Z538" s="141"/>
      <c r="AA538" s="103"/>
    </row>
    <row r="539" spans="26:27">
      <c r="Z539" s="141"/>
      <c r="AA539" s="103"/>
    </row>
    <row r="540" spans="26:27">
      <c r="Z540" s="141"/>
      <c r="AA540" s="103"/>
    </row>
    <row r="541" spans="26:27">
      <c r="Z541" s="141"/>
      <c r="AA541" s="103"/>
    </row>
    <row r="542" spans="26:27">
      <c r="Z542" s="141"/>
      <c r="AA542" s="103"/>
    </row>
    <row r="543" spans="26:27">
      <c r="Z543" s="141"/>
      <c r="AA543" s="103"/>
    </row>
    <row r="544" spans="26:27">
      <c r="Z544" s="141"/>
      <c r="AA544" s="103"/>
    </row>
    <row r="545" spans="26:27">
      <c r="Z545" s="141"/>
      <c r="AA545" s="103"/>
    </row>
    <row r="546" spans="26:27">
      <c r="Z546" s="141"/>
      <c r="AA546" s="103"/>
    </row>
    <row r="547" spans="26:27">
      <c r="Z547" s="141"/>
      <c r="AA547" s="103"/>
    </row>
    <row r="548" spans="26:27">
      <c r="Z548" s="141"/>
      <c r="AA548" s="103"/>
    </row>
    <row r="549" spans="26:27">
      <c r="Z549" s="141"/>
      <c r="AA549" s="103"/>
    </row>
    <row r="550" spans="26:27">
      <c r="Z550" s="141"/>
      <c r="AA550" s="103"/>
    </row>
    <row r="551" spans="26:27">
      <c r="Z551" s="141"/>
      <c r="AA551" s="103"/>
    </row>
    <row r="552" spans="26:27">
      <c r="Z552" s="141"/>
      <c r="AA552" s="103"/>
    </row>
    <row r="553" spans="26:27">
      <c r="Z553" s="141"/>
      <c r="AA553" s="103"/>
    </row>
    <row r="554" spans="26:27">
      <c r="Z554" s="141"/>
      <c r="AA554" s="103"/>
    </row>
    <row r="555" spans="26:27">
      <c r="Z555" s="141"/>
      <c r="AA555" s="103"/>
    </row>
    <row r="556" spans="26:27">
      <c r="Z556" s="141"/>
      <c r="AA556" s="103"/>
    </row>
    <row r="557" spans="26:27">
      <c r="Z557" s="141"/>
      <c r="AA557" s="103"/>
    </row>
    <row r="558" spans="26:27">
      <c r="Z558" s="141"/>
      <c r="AA558" s="103"/>
    </row>
    <row r="559" spans="26:27">
      <c r="Z559" s="141"/>
      <c r="AA559" s="103"/>
    </row>
    <row r="560" spans="26:27">
      <c r="Z560" s="141"/>
      <c r="AA560" s="103"/>
    </row>
    <row r="561" spans="26:27">
      <c r="Z561" s="141"/>
      <c r="AA561" s="103"/>
    </row>
    <row r="562" spans="26:27">
      <c r="Z562" s="141"/>
      <c r="AA562" s="103"/>
    </row>
    <row r="563" spans="26:27">
      <c r="Z563" s="141"/>
      <c r="AA563" s="103"/>
    </row>
    <row r="564" spans="26:27">
      <c r="Z564" s="141"/>
      <c r="AA564" s="103"/>
    </row>
    <row r="565" spans="26:27">
      <c r="Z565" s="141"/>
      <c r="AA565" s="103"/>
    </row>
    <row r="566" spans="26:27">
      <c r="Z566" s="141"/>
      <c r="AA566" s="103"/>
    </row>
    <row r="567" spans="26:27">
      <c r="Z567" s="141"/>
      <c r="AA567" s="103"/>
    </row>
    <row r="568" spans="26:27">
      <c r="Z568" s="141"/>
      <c r="AA568" s="103"/>
    </row>
    <row r="569" spans="26:27">
      <c r="Z569" s="141"/>
      <c r="AA569" s="103"/>
    </row>
    <row r="570" spans="26:27">
      <c r="Z570" s="141"/>
      <c r="AA570" s="103"/>
    </row>
    <row r="571" spans="26:27">
      <c r="Z571" s="141"/>
      <c r="AA571" s="103"/>
    </row>
    <row r="572" spans="26:27">
      <c r="Z572" s="141"/>
      <c r="AA572" s="103"/>
    </row>
    <row r="573" spans="26:27">
      <c r="Z573" s="141"/>
      <c r="AA573" s="103"/>
    </row>
    <row r="574" spans="26:27">
      <c r="Z574" s="141"/>
      <c r="AA574" s="103"/>
    </row>
    <row r="575" spans="26:27">
      <c r="Z575" s="141"/>
      <c r="AA575" s="103"/>
    </row>
    <row r="576" spans="26:27">
      <c r="Z576" s="141"/>
      <c r="AA576" s="103"/>
    </row>
    <row r="577" spans="26:27">
      <c r="Z577" s="141"/>
      <c r="AA577" s="103"/>
    </row>
    <row r="578" spans="26:27">
      <c r="Z578" s="141"/>
      <c r="AA578" s="103"/>
    </row>
    <row r="579" spans="26:27">
      <c r="Z579" s="141"/>
      <c r="AA579" s="103"/>
    </row>
    <row r="580" spans="26:27">
      <c r="Z580" s="141"/>
      <c r="AA580" s="103"/>
    </row>
    <row r="581" spans="26:27">
      <c r="Z581" s="141"/>
      <c r="AA581" s="103"/>
    </row>
    <row r="582" spans="26:27">
      <c r="Z582" s="141"/>
      <c r="AA582" s="103"/>
    </row>
    <row r="583" spans="26:27">
      <c r="Z583" s="141"/>
      <c r="AA583" s="103"/>
    </row>
    <row r="584" spans="26:27">
      <c r="Z584" s="141"/>
      <c r="AA584" s="103"/>
    </row>
    <row r="585" spans="26:27">
      <c r="Z585" s="141"/>
      <c r="AA585" s="103"/>
    </row>
    <row r="586" spans="26:27">
      <c r="Z586" s="141"/>
      <c r="AA586" s="103"/>
    </row>
    <row r="587" spans="26:27">
      <c r="Z587" s="141"/>
      <c r="AA587" s="103"/>
    </row>
    <row r="588" spans="26:27">
      <c r="Z588" s="141"/>
      <c r="AA588" s="103"/>
    </row>
    <row r="589" spans="26:27">
      <c r="Z589" s="141"/>
      <c r="AA589" s="103"/>
    </row>
    <row r="590" spans="26:27">
      <c r="Z590" s="141"/>
      <c r="AA590" s="103"/>
    </row>
    <row r="591" spans="26:27">
      <c r="Z591" s="141"/>
      <c r="AA591" s="103"/>
    </row>
    <row r="592" spans="26:27">
      <c r="Z592" s="141"/>
      <c r="AA592" s="103"/>
    </row>
    <row r="593" spans="26:27">
      <c r="Z593" s="141"/>
      <c r="AA593" s="103"/>
    </row>
    <row r="594" spans="26:27">
      <c r="Z594" s="141"/>
      <c r="AA594" s="103"/>
    </row>
    <row r="595" spans="26:27">
      <c r="Z595" s="141"/>
      <c r="AA595" s="103"/>
    </row>
    <row r="596" spans="26:27">
      <c r="Z596" s="141"/>
      <c r="AA596" s="103"/>
    </row>
    <row r="597" spans="26:27">
      <c r="Z597" s="141"/>
      <c r="AA597" s="103"/>
    </row>
    <row r="598" spans="26:27">
      <c r="Z598" s="141"/>
      <c r="AA598" s="103"/>
    </row>
    <row r="599" spans="26:27">
      <c r="Z599" s="141"/>
      <c r="AA599" s="103"/>
    </row>
    <row r="600" spans="26:27">
      <c r="Z600" s="141"/>
      <c r="AA600" s="103"/>
    </row>
    <row r="601" spans="26:27">
      <c r="Z601" s="141"/>
      <c r="AA601" s="103"/>
    </row>
    <row r="602" spans="26:27">
      <c r="Z602" s="141"/>
      <c r="AA602" s="103"/>
    </row>
    <row r="603" spans="26:27">
      <c r="Z603" s="141"/>
      <c r="AA603" s="103"/>
    </row>
    <row r="604" spans="26:27">
      <c r="Z604" s="141"/>
      <c r="AA604" s="103"/>
    </row>
    <row r="605" spans="26:27">
      <c r="Z605" s="141"/>
      <c r="AA605" s="103"/>
    </row>
    <row r="606" spans="26:27">
      <c r="Z606" s="141"/>
      <c r="AA606" s="103"/>
    </row>
    <row r="607" spans="26:27">
      <c r="Z607" s="141"/>
      <c r="AA607" s="103"/>
    </row>
    <row r="608" spans="26:27">
      <c r="Z608" s="141"/>
      <c r="AA608" s="103"/>
    </row>
    <row r="609" spans="26:27">
      <c r="Z609" s="141"/>
      <c r="AA609" s="103"/>
    </row>
    <row r="610" spans="26:27">
      <c r="Z610" s="141"/>
      <c r="AA610" s="103"/>
    </row>
    <row r="611" spans="26:27">
      <c r="Z611" s="141"/>
      <c r="AA611" s="103"/>
    </row>
    <row r="612" spans="26:27">
      <c r="Z612" s="141"/>
      <c r="AA612" s="103"/>
    </row>
    <row r="613" spans="26:27">
      <c r="Z613" s="141"/>
      <c r="AA613" s="103"/>
    </row>
    <row r="614" spans="26:27">
      <c r="Z614" s="141"/>
      <c r="AA614" s="103"/>
    </row>
    <row r="615" spans="26:27">
      <c r="Z615" s="141"/>
      <c r="AA615" s="103"/>
    </row>
    <row r="616" spans="26:27">
      <c r="Z616" s="141"/>
      <c r="AA616" s="103"/>
    </row>
    <row r="617" spans="26:27">
      <c r="Z617" s="141"/>
      <c r="AA617" s="103"/>
    </row>
    <row r="618" spans="26:27">
      <c r="Z618" s="141"/>
      <c r="AA618" s="103"/>
    </row>
    <row r="619" spans="26:27">
      <c r="Z619" s="141"/>
      <c r="AA619" s="103"/>
    </row>
    <row r="620" spans="26:27">
      <c r="Z620" s="141"/>
      <c r="AA620" s="103"/>
    </row>
    <row r="621" spans="26:27">
      <c r="Z621" s="141"/>
      <c r="AA621" s="103"/>
    </row>
    <row r="622" spans="26:27">
      <c r="Z622" s="141"/>
      <c r="AA622" s="103"/>
    </row>
    <row r="623" spans="26:27">
      <c r="Z623" s="141"/>
      <c r="AA623" s="103"/>
    </row>
    <row r="624" spans="26:27">
      <c r="Z624" s="141"/>
      <c r="AA624" s="103"/>
    </row>
    <row r="625" spans="26:27">
      <c r="Z625" s="141"/>
      <c r="AA625" s="103"/>
    </row>
    <row r="626" spans="26:27">
      <c r="Z626" s="141"/>
      <c r="AA626" s="103"/>
    </row>
    <row r="627" spans="26:27">
      <c r="Z627" s="141"/>
      <c r="AA627" s="103"/>
    </row>
    <row r="628" spans="26:27">
      <c r="Z628" s="141"/>
      <c r="AA628" s="103"/>
    </row>
    <row r="629" spans="26:27">
      <c r="Z629" s="141"/>
      <c r="AA629" s="103"/>
    </row>
    <row r="630" spans="26:27">
      <c r="Z630" s="141"/>
      <c r="AA630" s="103"/>
    </row>
    <row r="631" spans="26:27">
      <c r="Z631" s="141"/>
      <c r="AA631" s="103"/>
    </row>
    <row r="632" spans="26:27">
      <c r="Z632" s="141"/>
      <c r="AA632" s="103"/>
    </row>
    <row r="633" spans="26:27">
      <c r="Z633" s="141"/>
      <c r="AA633" s="103"/>
    </row>
    <row r="634" spans="26:27">
      <c r="Z634" s="141"/>
      <c r="AA634" s="103"/>
    </row>
    <row r="635" spans="26:27">
      <c r="Z635" s="141"/>
      <c r="AA635" s="103"/>
    </row>
    <row r="636" spans="26:27">
      <c r="Z636" s="141"/>
      <c r="AA636" s="103"/>
    </row>
    <row r="637" spans="26:27">
      <c r="Z637" s="141"/>
      <c r="AA637" s="103"/>
    </row>
    <row r="638" spans="26:27">
      <c r="Z638" s="141"/>
      <c r="AA638" s="103"/>
    </row>
    <row r="639" spans="26:27">
      <c r="Z639" s="141"/>
      <c r="AA639" s="103"/>
    </row>
    <row r="640" spans="26:27">
      <c r="Z640" s="141"/>
      <c r="AA640" s="103"/>
    </row>
    <row r="641" spans="26:27">
      <c r="Z641" s="141"/>
      <c r="AA641" s="103"/>
    </row>
    <row r="642" spans="26:27">
      <c r="Z642" s="141"/>
      <c r="AA642" s="103"/>
    </row>
    <row r="643" spans="26:27">
      <c r="Z643" s="141"/>
      <c r="AA643" s="103"/>
    </row>
    <row r="644" spans="26:27">
      <c r="Z644" s="141"/>
      <c r="AA644" s="103"/>
    </row>
    <row r="645" spans="26:27">
      <c r="Z645" s="141"/>
      <c r="AA645" s="103"/>
    </row>
    <row r="646" spans="26:27">
      <c r="Z646" s="141"/>
      <c r="AA646" s="103"/>
    </row>
    <row r="647" spans="26:27">
      <c r="Z647" s="141"/>
      <c r="AA647" s="103"/>
    </row>
    <row r="648" spans="26:27">
      <c r="Z648" s="141"/>
      <c r="AA648" s="103"/>
    </row>
    <row r="649" spans="26:27">
      <c r="Z649" s="141"/>
      <c r="AA649" s="103"/>
    </row>
    <row r="650" spans="26:27">
      <c r="Z650" s="141"/>
      <c r="AA650" s="103"/>
    </row>
    <row r="651" spans="26:27">
      <c r="Z651" s="141"/>
      <c r="AA651" s="103"/>
    </row>
    <row r="652" spans="26:27">
      <c r="Z652" s="141"/>
      <c r="AA652" s="103"/>
    </row>
    <row r="653" spans="26:27">
      <c r="Z653" s="141"/>
      <c r="AA653" s="103"/>
    </row>
    <row r="654" spans="26:27">
      <c r="Z654" s="141"/>
      <c r="AA654" s="103"/>
    </row>
    <row r="655" spans="26:27">
      <c r="Z655" s="141"/>
      <c r="AA655" s="103"/>
    </row>
    <row r="656" spans="26:27">
      <c r="Z656" s="141"/>
      <c r="AA656" s="103"/>
    </row>
    <row r="657" spans="26:27">
      <c r="Z657" s="141"/>
      <c r="AA657" s="103"/>
    </row>
    <row r="658" spans="26:27">
      <c r="Z658" s="141"/>
      <c r="AA658" s="103"/>
    </row>
    <row r="659" spans="26:27">
      <c r="Z659" s="141"/>
      <c r="AA659" s="103"/>
    </row>
    <row r="660" spans="26:27">
      <c r="Z660" s="141"/>
      <c r="AA660" s="103"/>
    </row>
    <row r="661" spans="26:27">
      <c r="Z661" s="141"/>
      <c r="AA661" s="103"/>
    </row>
    <row r="662" spans="26:27">
      <c r="Z662" s="141"/>
      <c r="AA662" s="103"/>
    </row>
    <row r="663" spans="26:27">
      <c r="Z663" s="141"/>
      <c r="AA663" s="103"/>
    </row>
    <row r="664" spans="26:27">
      <c r="Z664" s="141"/>
      <c r="AA664" s="103"/>
    </row>
    <row r="665" spans="26:27">
      <c r="Z665" s="141"/>
      <c r="AA665" s="103"/>
    </row>
    <row r="666" spans="26:27">
      <c r="Z666" s="141"/>
      <c r="AA666" s="103"/>
    </row>
    <row r="667" spans="26:27">
      <c r="Z667" s="141"/>
      <c r="AA667" s="103"/>
    </row>
    <row r="668" spans="26:27">
      <c r="Z668" s="141"/>
      <c r="AA668" s="103"/>
    </row>
    <row r="669" spans="26:27">
      <c r="Z669" s="141"/>
      <c r="AA669" s="103"/>
    </row>
    <row r="670" spans="26:27">
      <c r="Z670" s="141"/>
      <c r="AA670" s="103"/>
    </row>
    <row r="671" spans="26:27">
      <c r="Z671" s="141"/>
      <c r="AA671" s="103"/>
    </row>
    <row r="672" spans="26:27">
      <c r="Z672" s="141"/>
      <c r="AA672" s="103"/>
    </row>
    <row r="673" spans="26:27">
      <c r="Z673" s="141"/>
      <c r="AA673" s="103"/>
    </row>
    <row r="674" spans="26:27">
      <c r="Z674" s="141"/>
      <c r="AA674" s="103"/>
    </row>
    <row r="675" spans="26:27">
      <c r="Z675" s="141"/>
      <c r="AA675" s="103"/>
    </row>
    <row r="676" spans="26:27">
      <c r="Z676" s="141"/>
      <c r="AA676" s="103"/>
    </row>
    <row r="677" spans="26:27">
      <c r="Z677" s="141"/>
      <c r="AA677" s="103"/>
    </row>
    <row r="678" spans="26:27">
      <c r="Z678" s="141"/>
      <c r="AA678" s="103"/>
    </row>
    <row r="679" spans="26:27">
      <c r="Z679" s="141"/>
      <c r="AA679" s="103"/>
    </row>
    <row r="680" spans="26:27">
      <c r="Z680" s="141"/>
      <c r="AA680" s="103"/>
    </row>
    <row r="681" spans="26:27">
      <c r="Z681" s="141"/>
      <c r="AA681" s="103"/>
    </row>
    <row r="682" spans="26:27">
      <c r="Z682" s="141"/>
      <c r="AA682" s="103"/>
    </row>
    <row r="683" spans="26:27">
      <c r="Z683" s="141"/>
      <c r="AA683" s="103"/>
    </row>
    <row r="684" spans="26:27">
      <c r="Z684" s="141"/>
      <c r="AA684" s="103"/>
    </row>
    <row r="685" spans="26:27">
      <c r="Z685" s="141"/>
      <c r="AA685" s="103"/>
    </row>
    <row r="686" spans="26:27">
      <c r="Z686" s="141"/>
      <c r="AA686" s="103"/>
    </row>
    <row r="687" spans="26:27">
      <c r="Z687" s="141"/>
      <c r="AA687" s="103"/>
    </row>
    <row r="688" spans="26:27">
      <c r="Z688" s="141"/>
      <c r="AA688" s="103"/>
    </row>
    <row r="689" spans="26:27">
      <c r="Z689" s="141"/>
      <c r="AA689" s="103"/>
    </row>
    <row r="690" spans="26:27">
      <c r="Z690" s="141"/>
      <c r="AA690" s="103"/>
    </row>
    <row r="691" spans="26:27">
      <c r="Z691" s="141"/>
      <c r="AA691" s="103"/>
    </row>
    <row r="692" spans="26:27">
      <c r="Z692" s="141"/>
      <c r="AA692" s="103"/>
    </row>
    <row r="693" spans="26:27">
      <c r="Z693" s="141"/>
      <c r="AA693" s="103"/>
    </row>
    <row r="694" spans="26:27">
      <c r="Z694" s="141"/>
      <c r="AA694" s="103"/>
    </row>
    <row r="695" spans="26:27">
      <c r="Z695" s="141"/>
      <c r="AA695" s="103"/>
    </row>
    <row r="696" spans="26:27">
      <c r="Z696" s="141"/>
      <c r="AA696" s="103"/>
    </row>
    <row r="697" spans="26:27">
      <c r="Z697" s="141"/>
      <c r="AA697" s="103"/>
    </row>
    <row r="698" spans="26:27">
      <c r="Z698" s="141"/>
      <c r="AA698" s="103"/>
    </row>
    <row r="699" spans="26:27">
      <c r="Z699" s="141"/>
      <c r="AA699" s="103"/>
    </row>
    <row r="700" spans="26:27">
      <c r="Z700" s="141"/>
      <c r="AA700" s="103"/>
    </row>
    <row r="701" spans="26:27">
      <c r="Z701" s="141"/>
      <c r="AA701" s="103"/>
    </row>
    <row r="702" spans="26:27">
      <c r="Z702" s="141"/>
      <c r="AA702" s="103"/>
    </row>
    <row r="703" spans="26:27">
      <c r="Z703" s="141"/>
      <c r="AA703" s="103"/>
    </row>
    <row r="704" spans="26:27">
      <c r="Z704" s="141"/>
      <c r="AA704" s="103"/>
    </row>
    <row r="705" spans="26:27">
      <c r="Z705" s="141"/>
      <c r="AA705" s="103"/>
    </row>
    <row r="706" spans="26:27">
      <c r="Z706" s="141"/>
      <c r="AA706" s="103"/>
    </row>
    <row r="707" spans="26:27">
      <c r="Z707" s="141"/>
      <c r="AA707" s="103"/>
    </row>
    <row r="708" spans="26:27">
      <c r="Z708" s="141"/>
      <c r="AA708" s="103"/>
    </row>
    <row r="709" spans="26:27">
      <c r="Z709" s="141"/>
      <c r="AA709" s="103"/>
    </row>
    <row r="710" spans="26:27">
      <c r="Z710" s="141"/>
      <c r="AA710" s="103"/>
    </row>
    <row r="711" spans="26:27">
      <c r="Z711" s="141"/>
      <c r="AA711" s="103"/>
    </row>
    <row r="712" spans="26:27">
      <c r="Z712" s="141"/>
      <c r="AA712" s="103"/>
    </row>
    <row r="713" spans="26:27">
      <c r="Z713" s="141"/>
      <c r="AA713" s="103"/>
    </row>
    <row r="714" spans="26:27">
      <c r="Z714" s="141"/>
      <c r="AA714" s="103"/>
    </row>
    <row r="715" spans="26:27">
      <c r="Z715" s="141"/>
      <c r="AA715" s="103"/>
    </row>
    <row r="716" spans="26:27">
      <c r="Z716" s="141"/>
      <c r="AA716" s="103"/>
    </row>
    <row r="717" spans="26:27">
      <c r="Z717" s="141"/>
      <c r="AA717" s="103"/>
    </row>
    <row r="718" spans="26:27">
      <c r="Z718" s="141"/>
      <c r="AA718" s="103"/>
    </row>
    <row r="719" spans="26:27">
      <c r="Z719" s="141"/>
      <c r="AA719" s="103"/>
    </row>
    <row r="720" spans="26:27">
      <c r="Z720" s="141"/>
      <c r="AA720" s="103"/>
    </row>
    <row r="721" spans="26:27">
      <c r="Z721" s="141"/>
      <c r="AA721" s="103"/>
    </row>
    <row r="722" spans="26:27">
      <c r="Z722" s="141"/>
      <c r="AA722" s="103"/>
    </row>
    <row r="723" spans="26:27">
      <c r="Z723" s="141"/>
      <c r="AA723" s="103"/>
    </row>
    <row r="724" spans="26:27">
      <c r="Z724" s="141"/>
      <c r="AA724" s="103"/>
    </row>
    <row r="725" spans="26:27">
      <c r="Z725" s="141"/>
      <c r="AA725" s="103"/>
    </row>
    <row r="726" spans="26:27">
      <c r="Z726" s="141"/>
      <c r="AA726" s="103"/>
    </row>
    <row r="727" spans="26:27">
      <c r="Z727" s="141"/>
      <c r="AA727" s="103"/>
    </row>
    <row r="728" spans="26:27">
      <c r="Z728" s="141"/>
      <c r="AA728" s="103"/>
    </row>
    <row r="729" spans="26:27">
      <c r="Z729" s="141"/>
      <c r="AA729" s="103"/>
    </row>
    <row r="730" spans="26:27">
      <c r="Z730" s="141"/>
      <c r="AA730" s="103"/>
    </row>
    <row r="731" spans="26:27">
      <c r="Z731" s="141"/>
      <c r="AA731" s="103"/>
    </row>
    <row r="732" spans="26:27">
      <c r="Z732" s="141"/>
      <c r="AA732" s="103"/>
    </row>
    <row r="733" spans="26:27">
      <c r="Z733" s="141"/>
      <c r="AA733" s="103"/>
    </row>
    <row r="734" spans="26:27">
      <c r="Z734" s="141"/>
      <c r="AA734" s="103"/>
    </row>
    <row r="735" spans="26:27">
      <c r="Z735" s="141"/>
      <c r="AA735" s="103"/>
    </row>
    <row r="736" spans="26:27">
      <c r="Z736" s="141"/>
      <c r="AA736" s="103"/>
    </row>
    <row r="737" spans="26:27">
      <c r="Z737" s="141"/>
      <c r="AA737" s="103"/>
    </row>
    <row r="738" spans="26:27">
      <c r="Z738" s="141"/>
      <c r="AA738" s="103"/>
    </row>
    <row r="739" spans="26:27">
      <c r="Z739" s="141"/>
      <c r="AA739" s="103"/>
    </row>
    <row r="740" spans="26:27">
      <c r="Z740" s="141"/>
      <c r="AA740" s="103"/>
    </row>
    <row r="741" spans="26:27">
      <c r="Z741" s="141"/>
      <c r="AA741" s="103"/>
    </row>
    <row r="742" spans="26:27">
      <c r="Z742" s="141"/>
      <c r="AA742" s="103"/>
    </row>
    <row r="743" spans="26:27">
      <c r="Z743" s="141"/>
      <c r="AA743" s="103"/>
    </row>
    <row r="744" spans="26:27">
      <c r="Z744" s="141"/>
      <c r="AA744" s="103"/>
    </row>
    <row r="745" spans="26:27">
      <c r="Z745" s="141"/>
      <c r="AA745" s="103"/>
    </row>
    <row r="746" spans="26:27">
      <c r="Z746" s="141"/>
      <c r="AA746" s="103"/>
    </row>
    <row r="747" spans="26:27">
      <c r="Z747" s="141"/>
      <c r="AA747" s="103"/>
    </row>
    <row r="748" spans="26:27">
      <c r="Z748" s="141"/>
      <c r="AA748" s="103"/>
    </row>
    <row r="749" spans="26:27">
      <c r="Z749" s="141"/>
      <c r="AA749" s="103"/>
    </row>
    <row r="750" spans="26:27">
      <c r="Z750" s="141"/>
      <c r="AA750" s="103"/>
    </row>
    <row r="751" spans="26:27">
      <c r="Z751" s="141"/>
      <c r="AA751" s="103"/>
    </row>
    <row r="752" spans="26:27">
      <c r="Z752" s="141"/>
      <c r="AA752" s="103"/>
    </row>
    <row r="753" spans="26:27">
      <c r="Z753" s="141"/>
      <c r="AA753" s="103"/>
    </row>
    <row r="754" spans="26:27">
      <c r="Z754" s="141"/>
      <c r="AA754" s="103"/>
    </row>
    <row r="755" spans="26:27">
      <c r="Z755" s="141"/>
      <c r="AA755" s="103"/>
    </row>
    <row r="756" spans="26:27">
      <c r="Z756" s="141"/>
      <c r="AA756" s="103"/>
    </row>
    <row r="757" spans="26:27">
      <c r="Z757" s="141"/>
      <c r="AA757" s="103"/>
    </row>
    <row r="758" spans="26:27">
      <c r="Z758" s="141"/>
      <c r="AA758" s="103"/>
    </row>
    <row r="759" spans="26:27">
      <c r="Z759" s="141"/>
      <c r="AA759" s="103"/>
    </row>
    <row r="760" spans="26:27">
      <c r="Z760" s="141"/>
      <c r="AA760" s="103"/>
    </row>
    <row r="761" spans="26:27">
      <c r="Z761" s="141"/>
      <c r="AA761" s="103"/>
    </row>
    <row r="762" spans="26:27">
      <c r="Z762" s="141"/>
      <c r="AA762" s="103"/>
    </row>
    <row r="763" spans="26:27">
      <c r="Z763" s="141"/>
      <c r="AA763" s="103"/>
    </row>
    <row r="764" spans="26:27">
      <c r="Z764" s="141"/>
      <c r="AA764" s="103"/>
    </row>
    <row r="765" spans="26:27">
      <c r="Z765" s="141"/>
      <c r="AA765" s="103"/>
    </row>
    <row r="766" spans="26:27">
      <c r="Z766" s="141"/>
      <c r="AA766" s="103"/>
    </row>
    <row r="767" spans="26:27">
      <c r="Z767" s="141"/>
      <c r="AA767" s="103"/>
    </row>
    <row r="768" spans="26:27">
      <c r="Z768" s="141"/>
      <c r="AA768" s="103"/>
    </row>
    <row r="769" spans="26:27">
      <c r="Z769" s="141"/>
      <c r="AA769" s="103"/>
    </row>
    <row r="770" spans="26:27">
      <c r="Z770" s="141"/>
      <c r="AA770" s="103"/>
    </row>
    <row r="771" spans="26:27">
      <c r="Z771" s="141"/>
      <c r="AA771" s="103"/>
    </row>
    <row r="772" spans="26:27">
      <c r="Z772" s="141"/>
      <c r="AA772" s="103"/>
    </row>
    <row r="773" spans="26:27">
      <c r="Z773" s="141"/>
      <c r="AA773" s="103"/>
    </row>
    <row r="774" spans="26:27">
      <c r="Z774" s="141"/>
      <c r="AA774" s="103"/>
    </row>
    <row r="775" spans="26:27">
      <c r="Z775" s="141"/>
      <c r="AA775" s="103"/>
    </row>
    <row r="776" spans="26:27">
      <c r="Z776" s="141"/>
      <c r="AA776" s="103"/>
    </row>
    <row r="777" spans="26:27">
      <c r="Z777" s="141"/>
      <c r="AA777" s="103"/>
    </row>
    <row r="778" spans="26:27">
      <c r="Z778" s="141"/>
      <c r="AA778" s="103"/>
    </row>
    <row r="779" spans="26:27">
      <c r="Z779" s="141"/>
      <c r="AA779" s="103"/>
    </row>
    <row r="780" spans="26:27">
      <c r="Z780" s="141"/>
      <c r="AA780" s="103"/>
    </row>
    <row r="781" spans="26:27">
      <c r="Z781" s="141"/>
      <c r="AA781" s="103"/>
    </row>
    <row r="782" spans="26:27">
      <c r="Z782" s="141"/>
      <c r="AA782" s="103"/>
    </row>
    <row r="783" spans="26:27">
      <c r="Z783" s="141"/>
      <c r="AA783" s="103"/>
    </row>
    <row r="784" spans="26:27">
      <c r="Z784" s="141"/>
      <c r="AA784" s="103"/>
    </row>
    <row r="785" spans="26:27">
      <c r="Z785" s="141"/>
      <c r="AA785" s="103"/>
    </row>
    <row r="786" spans="26:27">
      <c r="Z786" s="141"/>
      <c r="AA786" s="103"/>
    </row>
    <row r="787" spans="26:27">
      <c r="Z787" s="141"/>
      <c r="AA787" s="103"/>
    </row>
    <row r="788" spans="26:27">
      <c r="Z788" s="141"/>
      <c r="AA788" s="103"/>
    </row>
    <row r="789" spans="26:27">
      <c r="Z789" s="141"/>
      <c r="AA789" s="103"/>
    </row>
    <row r="790" spans="26:27">
      <c r="Z790" s="141"/>
      <c r="AA790" s="103"/>
    </row>
    <row r="791" spans="26:27">
      <c r="Z791" s="141"/>
      <c r="AA791" s="103"/>
    </row>
    <row r="792" spans="26:27">
      <c r="Z792" s="141"/>
      <c r="AA792" s="103"/>
    </row>
    <row r="793" spans="26:27">
      <c r="Z793" s="141"/>
      <c r="AA793" s="103"/>
    </row>
    <row r="794" spans="26:27">
      <c r="Z794" s="141"/>
      <c r="AA794" s="103"/>
    </row>
    <row r="795" spans="26:27">
      <c r="Z795" s="141"/>
      <c r="AA795" s="103"/>
    </row>
    <row r="796" spans="26:27">
      <c r="Z796" s="141"/>
      <c r="AA796" s="103"/>
    </row>
    <row r="797" spans="26:27">
      <c r="Z797" s="141"/>
      <c r="AA797" s="103"/>
    </row>
    <row r="798" spans="26:27">
      <c r="Z798" s="141"/>
      <c r="AA798" s="103"/>
    </row>
    <row r="799" spans="26:27">
      <c r="Z799" s="141"/>
      <c r="AA799" s="103"/>
    </row>
    <row r="800" spans="26:27">
      <c r="Z800" s="141"/>
      <c r="AA800" s="103"/>
    </row>
    <row r="801" spans="26:27">
      <c r="Z801" s="141"/>
      <c r="AA801" s="103"/>
    </row>
    <row r="802" spans="26:27">
      <c r="Z802" s="141"/>
      <c r="AA802" s="103"/>
    </row>
    <row r="803" spans="26:27">
      <c r="Z803" s="141"/>
      <c r="AA803" s="103"/>
    </row>
    <row r="804" spans="26:27">
      <c r="Z804" s="141"/>
      <c r="AA804" s="103"/>
    </row>
    <row r="805" spans="26:27">
      <c r="Z805" s="141"/>
      <c r="AA805" s="103"/>
    </row>
    <row r="806" spans="26:27">
      <c r="Z806" s="141"/>
      <c r="AA806" s="103"/>
    </row>
    <row r="807" spans="26:27">
      <c r="Z807" s="141"/>
      <c r="AA807" s="103"/>
    </row>
    <row r="808" spans="26:27">
      <c r="Z808" s="141"/>
      <c r="AA808" s="103"/>
    </row>
    <row r="809" spans="26:27">
      <c r="Z809" s="141"/>
      <c r="AA809" s="103"/>
    </row>
    <row r="810" spans="26:27">
      <c r="Z810" s="141"/>
      <c r="AA810" s="103"/>
    </row>
    <row r="811" spans="26:27">
      <c r="Z811" s="141"/>
      <c r="AA811" s="103"/>
    </row>
    <row r="812" spans="26:27">
      <c r="Z812" s="141"/>
      <c r="AA812" s="103"/>
    </row>
    <row r="813" spans="26:27">
      <c r="Z813" s="141"/>
      <c r="AA813" s="103"/>
    </row>
    <row r="814" spans="26:27">
      <c r="Z814" s="141"/>
      <c r="AA814" s="103"/>
    </row>
    <row r="815" spans="26:27">
      <c r="Z815" s="141"/>
      <c r="AA815" s="103"/>
    </row>
    <row r="816" spans="26:27">
      <c r="Z816" s="141"/>
      <c r="AA816" s="103"/>
    </row>
    <row r="817" spans="26:27">
      <c r="Z817" s="141"/>
      <c r="AA817" s="103"/>
    </row>
    <row r="818" spans="26:27">
      <c r="Z818" s="141"/>
      <c r="AA818" s="103"/>
    </row>
    <row r="819" spans="26:27">
      <c r="Z819" s="141"/>
      <c r="AA819" s="103"/>
    </row>
    <row r="820" spans="26:27">
      <c r="Z820" s="141"/>
      <c r="AA820" s="103"/>
    </row>
    <row r="821" spans="26:27">
      <c r="Z821" s="141"/>
      <c r="AA821" s="103"/>
    </row>
    <row r="822" spans="26:27">
      <c r="Z822" s="141"/>
      <c r="AA822" s="103"/>
    </row>
    <row r="823" spans="26:27">
      <c r="Z823" s="141"/>
      <c r="AA823" s="103"/>
    </row>
    <row r="824" spans="26:27">
      <c r="Z824" s="141"/>
      <c r="AA824" s="103"/>
    </row>
    <row r="825" spans="26:27">
      <c r="Z825" s="141"/>
      <c r="AA825" s="103"/>
    </row>
    <row r="826" spans="26:27">
      <c r="Z826" s="141"/>
      <c r="AA826" s="103"/>
    </row>
    <row r="827" spans="26:27">
      <c r="Z827" s="141"/>
      <c r="AA827" s="103"/>
    </row>
    <row r="828" spans="26:27">
      <c r="Z828" s="141"/>
      <c r="AA828" s="103"/>
    </row>
    <row r="829" spans="26:27">
      <c r="Z829" s="141"/>
      <c r="AA829" s="103"/>
    </row>
    <row r="830" spans="26:27">
      <c r="Z830" s="141"/>
      <c r="AA830" s="103"/>
    </row>
    <row r="831" spans="26:27">
      <c r="Z831" s="141"/>
      <c r="AA831" s="103"/>
    </row>
    <row r="832" spans="26:27">
      <c r="Z832" s="141"/>
      <c r="AA832" s="103"/>
    </row>
    <row r="833" spans="26:27">
      <c r="Z833" s="141"/>
      <c r="AA833" s="103"/>
    </row>
    <row r="834" spans="26:27">
      <c r="Z834" s="141"/>
      <c r="AA834" s="103"/>
    </row>
    <row r="835" spans="26:27">
      <c r="Z835" s="141"/>
      <c r="AA835" s="103"/>
    </row>
    <row r="836" spans="26:27">
      <c r="Z836" s="141"/>
      <c r="AA836" s="103"/>
    </row>
    <row r="837" spans="26:27">
      <c r="Z837" s="141"/>
      <c r="AA837" s="103"/>
    </row>
    <row r="838" spans="26:27">
      <c r="Z838" s="141"/>
      <c r="AA838" s="103"/>
    </row>
    <row r="839" spans="26:27">
      <c r="Z839" s="141"/>
      <c r="AA839" s="103"/>
    </row>
    <row r="840" spans="26:27">
      <c r="Z840" s="141"/>
      <c r="AA840" s="103"/>
    </row>
    <row r="841" spans="26:27">
      <c r="Z841" s="141"/>
      <c r="AA841" s="103"/>
    </row>
    <row r="842" spans="26:27">
      <c r="Z842" s="141"/>
      <c r="AA842" s="103"/>
    </row>
    <row r="843" spans="26:27">
      <c r="Z843" s="141"/>
      <c r="AA843" s="103"/>
    </row>
    <row r="844" spans="26:27">
      <c r="Z844" s="141"/>
      <c r="AA844" s="103"/>
    </row>
    <row r="845" spans="26:27">
      <c r="Z845" s="141"/>
      <c r="AA845" s="103"/>
    </row>
    <row r="846" spans="26:27">
      <c r="Z846" s="141"/>
      <c r="AA846" s="103"/>
    </row>
    <row r="847" spans="26:27">
      <c r="Z847" s="141"/>
      <c r="AA847" s="103"/>
    </row>
    <row r="848" spans="26:27">
      <c r="Z848" s="141"/>
      <c r="AA848" s="103"/>
    </row>
    <row r="849" spans="26:27">
      <c r="Z849" s="141"/>
      <c r="AA849" s="103"/>
    </row>
    <row r="850" spans="26:27">
      <c r="Z850" s="141"/>
      <c r="AA850" s="103"/>
    </row>
    <row r="851" spans="26:27">
      <c r="Z851" s="141"/>
      <c r="AA851" s="103"/>
    </row>
    <row r="852" spans="26:27">
      <c r="Z852" s="141"/>
      <c r="AA852" s="103"/>
    </row>
    <row r="853" spans="26:27">
      <c r="Z853" s="141"/>
      <c r="AA853" s="103"/>
    </row>
    <row r="854" spans="26:27">
      <c r="Z854" s="141"/>
      <c r="AA854" s="103"/>
    </row>
    <row r="855" spans="26:27">
      <c r="Z855" s="141"/>
      <c r="AA855" s="103"/>
    </row>
    <row r="856" spans="26:27">
      <c r="Z856" s="141"/>
      <c r="AA856" s="103"/>
    </row>
    <row r="857" spans="26:27">
      <c r="Z857" s="141"/>
      <c r="AA857" s="103"/>
    </row>
    <row r="858" spans="26:27">
      <c r="Z858" s="141"/>
      <c r="AA858" s="103"/>
    </row>
    <row r="859" spans="26:27">
      <c r="Z859" s="141"/>
      <c r="AA859" s="103"/>
    </row>
    <row r="860" spans="26:27">
      <c r="Z860" s="141"/>
      <c r="AA860" s="103"/>
    </row>
    <row r="861" spans="26:27">
      <c r="Z861" s="141"/>
      <c r="AA861" s="103"/>
    </row>
    <row r="862" spans="26:27">
      <c r="Z862" s="141"/>
      <c r="AA862" s="103"/>
    </row>
    <row r="863" spans="26:27">
      <c r="Z863" s="141"/>
      <c r="AA863" s="103"/>
    </row>
    <row r="864" spans="26:27">
      <c r="Z864" s="141"/>
      <c r="AA864" s="103"/>
    </row>
    <row r="865" spans="26:27">
      <c r="Z865" s="141"/>
      <c r="AA865" s="103"/>
    </row>
    <row r="866" spans="26:27">
      <c r="Z866" s="141"/>
      <c r="AA866" s="103"/>
    </row>
    <row r="867" spans="26:27">
      <c r="Z867" s="141"/>
      <c r="AA867" s="103"/>
    </row>
    <row r="868" spans="26:27">
      <c r="Z868" s="141"/>
      <c r="AA868" s="103"/>
    </row>
    <row r="869" spans="26:27">
      <c r="Z869" s="141"/>
      <c r="AA869" s="103"/>
    </row>
    <row r="870" spans="26:27">
      <c r="Z870" s="141"/>
      <c r="AA870" s="103"/>
    </row>
    <row r="871" spans="26:27">
      <c r="Z871" s="141"/>
      <c r="AA871" s="103"/>
    </row>
    <row r="872" spans="26:27">
      <c r="Z872" s="141"/>
      <c r="AA872" s="103"/>
    </row>
    <row r="873" spans="26:27">
      <c r="Z873" s="141"/>
      <c r="AA873" s="103"/>
    </row>
    <row r="874" spans="26:27">
      <c r="Z874" s="141"/>
      <c r="AA874" s="103"/>
    </row>
    <row r="875" spans="26:27">
      <c r="Z875" s="141"/>
      <c r="AA875" s="103"/>
    </row>
    <row r="876" spans="26:27">
      <c r="Z876" s="141"/>
      <c r="AA876" s="103"/>
    </row>
    <row r="877" spans="26:27">
      <c r="Z877" s="141"/>
      <c r="AA877" s="103"/>
    </row>
    <row r="878" spans="26:27">
      <c r="Z878" s="141"/>
      <c r="AA878" s="103"/>
    </row>
    <row r="879" spans="26:27">
      <c r="Z879" s="141"/>
      <c r="AA879" s="103"/>
    </row>
    <row r="880" spans="26:27">
      <c r="Z880" s="141"/>
      <c r="AA880" s="103"/>
    </row>
    <row r="881" spans="26:27">
      <c r="Z881" s="141"/>
      <c r="AA881" s="103"/>
    </row>
    <row r="882" spans="26:27">
      <c r="Z882" s="141"/>
      <c r="AA882" s="103"/>
    </row>
    <row r="883" spans="26:27">
      <c r="Z883" s="141"/>
      <c r="AA883" s="103"/>
    </row>
    <row r="884" spans="26:27">
      <c r="Z884" s="141"/>
      <c r="AA884" s="103"/>
    </row>
    <row r="885" spans="26:27">
      <c r="Z885" s="141"/>
      <c r="AA885" s="103"/>
    </row>
    <row r="886" spans="26:27">
      <c r="Z886" s="141"/>
      <c r="AA886" s="103"/>
    </row>
    <row r="887" spans="26:27">
      <c r="Z887" s="141"/>
      <c r="AA887" s="103"/>
    </row>
    <row r="888" spans="26:27">
      <c r="Z888" s="141"/>
      <c r="AA888" s="103"/>
    </row>
    <row r="889" spans="26:27">
      <c r="Z889" s="141"/>
      <c r="AA889" s="103"/>
    </row>
    <row r="890" spans="26:27">
      <c r="Z890" s="141"/>
      <c r="AA890" s="103"/>
    </row>
    <row r="891" spans="26:27">
      <c r="Z891" s="141"/>
      <c r="AA891" s="103"/>
    </row>
    <row r="892" spans="26:27">
      <c r="Z892" s="141"/>
      <c r="AA892" s="103"/>
    </row>
    <row r="893" spans="26:27">
      <c r="Z893" s="141"/>
      <c r="AA893" s="103"/>
    </row>
    <row r="894" spans="26:27">
      <c r="Z894" s="141"/>
      <c r="AA894" s="103"/>
    </row>
    <row r="895" spans="26:27">
      <c r="Z895" s="141"/>
      <c r="AA895" s="103"/>
    </row>
    <row r="896" spans="26:27">
      <c r="Z896" s="141"/>
      <c r="AA896" s="103"/>
    </row>
    <row r="897" spans="26:27">
      <c r="Z897" s="141"/>
      <c r="AA897" s="103"/>
    </row>
    <row r="898" spans="26:27">
      <c r="Z898" s="141"/>
      <c r="AA898" s="103"/>
    </row>
    <row r="899" spans="26:27">
      <c r="Z899" s="141"/>
      <c r="AA899" s="103"/>
    </row>
    <row r="900" spans="26:27">
      <c r="Z900" s="141"/>
      <c r="AA900" s="103"/>
    </row>
    <row r="901" spans="26:27">
      <c r="Z901" s="141"/>
      <c r="AA901" s="103"/>
    </row>
    <row r="902" spans="26:27">
      <c r="Z902" s="141"/>
      <c r="AA902" s="103"/>
    </row>
    <row r="903" spans="26:27">
      <c r="Z903" s="141"/>
      <c r="AA903" s="103"/>
    </row>
    <row r="904" spans="26:27">
      <c r="Z904" s="141"/>
      <c r="AA904" s="103"/>
    </row>
    <row r="905" spans="26:27">
      <c r="Z905" s="141"/>
      <c r="AA905" s="103"/>
    </row>
    <row r="906" spans="26:27">
      <c r="Z906" s="141"/>
      <c r="AA906" s="103"/>
    </row>
    <row r="907" spans="26:27">
      <c r="Z907" s="141"/>
      <c r="AA907" s="103"/>
    </row>
    <row r="908" spans="26:27">
      <c r="Z908" s="141"/>
      <c r="AA908" s="103"/>
    </row>
    <row r="909" spans="26:27">
      <c r="Z909" s="141"/>
      <c r="AA909" s="103"/>
    </row>
    <row r="910" spans="26:27">
      <c r="Z910" s="141"/>
      <c r="AA910" s="103"/>
    </row>
    <row r="911" spans="26:27">
      <c r="Z911" s="141"/>
      <c r="AA911" s="103"/>
    </row>
    <row r="912" spans="26:27">
      <c r="Z912" s="141"/>
      <c r="AA912" s="103"/>
    </row>
    <row r="913" spans="26:27">
      <c r="Z913" s="141"/>
      <c r="AA913" s="103"/>
    </row>
    <row r="914" spans="26:27">
      <c r="Z914" s="141"/>
      <c r="AA914" s="103"/>
    </row>
    <row r="915" spans="26:27">
      <c r="Z915" s="141"/>
      <c r="AA915" s="103"/>
    </row>
    <row r="916" spans="26:27">
      <c r="Z916" s="141"/>
      <c r="AA916" s="103"/>
    </row>
    <row r="917" spans="26:27">
      <c r="Z917" s="141"/>
      <c r="AA917" s="103"/>
    </row>
    <row r="918" spans="26:27">
      <c r="Z918" s="141"/>
      <c r="AA918" s="103"/>
    </row>
    <row r="919" spans="26:27">
      <c r="Z919" s="141"/>
      <c r="AA919" s="103"/>
    </row>
    <row r="920" spans="26:27">
      <c r="Z920" s="141"/>
      <c r="AA920" s="103"/>
    </row>
    <row r="921" spans="26:27">
      <c r="Z921" s="141"/>
      <c r="AA921" s="103"/>
    </row>
    <row r="922" spans="26:27">
      <c r="Z922" s="141"/>
      <c r="AA922" s="103"/>
    </row>
    <row r="923" spans="26:27">
      <c r="Z923" s="141"/>
      <c r="AA923" s="103"/>
    </row>
    <row r="924" spans="26:27">
      <c r="Z924" s="141"/>
      <c r="AA924" s="103"/>
    </row>
    <row r="925" spans="26:27">
      <c r="Z925" s="141"/>
      <c r="AA925" s="103"/>
    </row>
    <row r="926" spans="26:27">
      <c r="Z926" s="141"/>
      <c r="AA926" s="103"/>
    </row>
    <row r="927" spans="26:27">
      <c r="Z927" s="141"/>
      <c r="AA927" s="103"/>
    </row>
    <row r="928" spans="26:27">
      <c r="Z928" s="141"/>
      <c r="AA928" s="103"/>
    </row>
    <row r="929" spans="26:27">
      <c r="Z929" s="141"/>
      <c r="AA929" s="103"/>
    </row>
    <row r="930" spans="26:27">
      <c r="Z930" s="141"/>
      <c r="AA930" s="103"/>
    </row>
    <row r="931" spans="26:27">
      <c r="Z931" s="141"/>
      <c r="AA931" s="103"/>
    </row>
    <row r="932" spans="26:27">
      <c r="Z932" s="141"/>
      <c r="AA932" s="103"/>
    </row>
    <row r="933" spans="26:27">
      <c r="Z933" s="141"/>
      <c r="AA933" s="103"/>
    </row>
    <row r="934" spans="26:27">
      <c r="Z934" s="141"/>
      <c r="AA934" s="103"/>
    </row>
    <row r="935" spans="26:27">
      <c r="Z935" s="141"/>
      <c r="AA935" s="103"/>
    </row>
    <row r="936" spans="26:27">
      <c r="Z936" s="141"/>
      <c r="AA936" s="103"/>
    </row>
    <row r="937" spans="26:27">
      <c r="Z937" s="141"/>
      <c r="AA937" s="103"/>
    </row>
    <row r="938" spans="26:27">
      <c r="Z938" s="141"/>
      <c r="AA938" s="103"/>
    </row>
    <row r="939" spans="26:27">
      <c r="Z939" s="141"/>
      <c r="AA939" s="103"/>
    </row>
    <row r="940" spans="26:27">
      <c r="Z940" s="141"/>
      <c r="AA940" s="103"/>
    </row>
    <row r="941" spans="26:27">
      <c r="Z941" s="141"/>
      <c r="AA941" s="103"/>
    </row>
    <row r="942" spans="26:27">
      <c r="Z942" s="141"/>
      <c r="AA942" s="103"/>
    </row>
    <row r="943" spans="26:27">
      <c r="Z943" s="141"/>
      <c r="AA943" s="103"/>
    </row>
    <row r="944" spans="26:27">
      <c r="Z944" s="141"/>
      <c r="AA944" s="103"/>
    </row>
    <row r="945" spans="26:27">
      <c r="Z945" s="141"/>
      <c r="AA945" s="103"/>
    </row>
    <row r="946" spans="26:27">
      <c r="Z946" s="141"/>
      <c r="AA946" s="103"/>
    </row>
    <row r="947" spans="26:27">
      <c r="Z947" s="141"/>
      <c r="AA947" s="103"/>
    </row>
    <row r="948" spans="26:27">
      <c r="Z948" s="141"/>
      <c r="AA948" s="103"/>
    </row>
    <row r="949" spans="26:27">
      <c r="Z949" s="141"/>
      <c r="AA949" s="103"/>
    </row>
    <row r="950" spans="26:27">
      <c r="Z950" s="141"/>
      <c r="AA950" s="103"/>
    </row>
    <row r="951" spans="26:27">
      <c r="Z951" s="141"/>
      <c r="AA951" s="103"/>
    </row>
    <row r="952" spans="26:27">
      <c r="Z952" s="141"/>
      <c r="AA952" s="103"/>
    </row>
    <row r="953" spans="26:27">
      <c r="Z953" s="141"/>
      <c r="AA953" s="103"/>
    </row>
    <row r="954" spans="26:27">
      <c r="Z954" s="141"/>
      <c r="AA954" s="103"/>
    </row>
    <row r="955" spans="26:27">
      <c r="Z955" s="141"/>
      <c r="AA955" s="103"/>
    </row>
    <row r="956" spans="26:27">
      <c r="Z956" s="141"/>
      <c r="AA956" s="103"/>
    </row>
    <row r="957" spans="26:27">
      <c r="Z957" s="141"/>
      <c r="AA957" s="103"/>
    </row>
    <row r="958" spans="26:27">
      <c r="Z958" s="141"/>
      <c r="AA958" s="103"/>
    </row>
    <row r="959" spans="26:27">
      <c r="Z959" s="141"/>
      <c r="AA959" s="103"/>
    </row>
    <row r="960" spans="26:27">
      <c r="Z960" s="141"/>
      <c r="AA960" s="103"/>
    </row>
    <row r="961" spans="26:27">
      <c r="Z961" s="141"/>
      <c r="AA961" s="103"/>
    </row>
    <row r="962" spans="26:27">
      <c r="Z962" s="141"/>
      <c r="AA962" s="103"/>
    </row>
    <row r="963" spans="26:27">
      <c r="Z963" s="141"/>
      <c r="AA963" s="103"/>
    </row>
    <row r="964" spans="26:27">
      <c r="Z964" s="141"/>
      <c r="AA964" s="103"/>
    </row>
    <row r="965" spans="26:27">
      <c r="Z965" s="141"/>
      <c r="AA965" s="103"/>
    </row>
    <row r="966" spans="26:27">
      <c r="Z966" s="141"/>
      <c r="AA966" s="103"/>
    </row>
    <row r="967" spans="26:27">
      <c r="Z967" s="141"/>
      <c r="AA967" s="103"/>
    </row>
    <row r="968" spans="26:27">
      <c r="Z968" s="141"/>
      <c r="AA968" s="103"/>
    </row>
    <row r="969" spans="26:27">
      <c r="Z969" s="141"/>
      <c r="AA969" s="103"/>
    </row>
    <row r="970" spans="26:27">
      <c r="Z970" s="141"/>
      <c r="AA970" s="103"/>
    </row>
    <row r="971" spans="26:27">
      <c r="Z971" s="141"/>
      <c r="AA971" s="103"/>
    </row>
    <row r="972" spans="26:27">
      <c r="Z972" s="141"/>
      <c r="AA972" s="103"/>
    </row>
    <row r="973" spans="26:27">
      <c r="Z973" s="141"/>
      <c r="AA973" s="103"/>
    </row>
    <row r="974" spans="26:27">
      <c r="Z974" s="141"/>
      <c r="AA974" s="103"/>
    </row>
    <row r="975" spans="26:27">
      <c r="Z975" s="141"/>
      <c r="AA975" s="103"/>
    </row>
    <row r="976" spans="26:27">
      <c r="Z976" s="141"/>
      <c r="AA976" s="103"/>
    </row>
    <row r="977" spans="26:27">
      <c r="Z977" s="141"/>
      <c r="AA977" s="103"/>
    </row>
    <row r="978" spans="26:27">
      <c r="Z978" s="141"/>
      <c r="AA978" s="103"/>
    </row>
    <row r="979" spans="26:27">
      <c r="Z979" s="141"/>
      <c r="AA979" s="103"/>
    </row>
    <row r="980" spans="26:27">
      <c r="Z980" s="141"/>
      <c r="AA980" s="103"/>
    </row>
    <row r="981" spans="26:27">
      <c r="Z981" s="141"/>
      <c r="AA981" s="103"/>
    </row>
    <row r="982" spans="26:27">
      <c r="Z982" s="141"/>
      <c r="AA982" s="103"/>
    </row>
    <row r="983" spans="26:27">
      <c r="Z983" s="141"/>
      <c r="AA983" s="103"/>
    </row>
    <row r="984" spans="26:27">
      <c r="Z984" s="141"/>
      <c r="AA984" s="103"/>
    </row>
    <row r="985" spans="26:27">
      <c r="Z985" s="141"/>
      <c r="AA985" s="103"/>
    </row>
    <row r="986" spans="26:27">
      <c r="Z986" s="141"/>
      <c r="AA986" s="103"/>
    </row>
    <row r="987" spans="26:27">
      <c r="Z987" s="141"/>
      <c r="AA987" s="103"/>
    </row>
    <row r="988" spans="26:27">
      <c r="Z988" s="141"/>
      <c r="AA988" s="103"/>
    </row>
    <row r="989" spans="26:27">
      <c r="Z989" s="141"/>
      <c r="AA989" s="103"/>
    </row>
    <row r="990" spans="26:27">
      <c r="Z990" s="141"/>
      <c r="AA990" s="103"/>
    </row>
    <row r="991" spans="26:27">
      <c r="Z991" s="141"/>
      <c r="AA991" s="103"/>
    </row>
    <row r="992" spans="26:27">
      <c r="Z992" s="141"/>
      <c r="AA992" s="103"/>
    </row>
    <row r="993" spans="26:27">
      <c r="Z993" s="141"/>
      <c r="AA993" s="103"/>
    </row>
    <row r="994" spans="26:27">
      <c r="Z994" s="141"/>
      <c r="AA994" s="103"/>
    </row>
    <row r="995" spans="26:27">
      <c r="Z995" s="141"/>
      <c r="AA995" s="103"/>
    </row>
    <row r="996" spans="26:27">
      <c r="Z996" s="141"/>
      <c r="AA996" s="103"/>
    </row>
    <row r="997" spans="26:27">
      <c r="Z997" s="141"/>
      <c r="AA997" s="103"/>
    </row>
    <row r="998" spans="26:27">
      <c r="Z998" s="141"/>
      <c r="AA998" s="103"/>
    </row>
    <row r="999" spans="26:27">
      <c r="Z999" s="141"/>
      <c r="AA999" s="103"/>
    </row>
    <row r="1000" spans="26:27">
      <c r="Z1000" s="141"/>
      <c r="AA1000" s="103"/>
    </row>
    <row r="1001" spans="26:27">
      <c r="Z1001" s="141"/>
      <c r="AA1001" s="103"/>
    </row>
    <row r="1002" spans="26:27">
      <c r="Z1002" s="141"/>
      <c r="AA1002" s="103"/>
    </row>
    <row r="1003" spans="26:27">
      <c r="Z1003" s="141"/>
      <c r="AA1003" s="103"/>
    </row>
    <row r="1004" spans="26:27">
      <c r="Z1004" s="141"/>
      <c r="AA1004" s="103"/>
    </row>
    <row r="1005" spans="26:27">
      <c r="Z1005" s="141"/>
      <c r="AA1005" s="103"/>
    </row>
    <row r="1006" spans="26:27">
      <c r="Z1006" s="141"/>
      <c r="AA1006" s="103"/>
    </row>
    <row r="1007" spans="26:27">
      <c r="Z1007" s="141"/>
      <c r="AA1007" s="103"/>
    </row>
    <row r="1008" spans="26:27">
      <c r="Z1008" s="141"/>
      <c r="AA1008" s="103"/>
    </row>
    <row r="1009" spans="26:27">
      <c r="Z1009" s="141"/>
      <c r="AA1009" s="103"/>
    </row>
    <row r="1010" spans="26:27">
      <c r="Z1010" s="141"/>
      <c r="AA1010" s="103"/>
    </row>
    <row r="1011" spans="26:27">
      <c r="Z1011" s="141"/>
      <c r="AA1011" s="103"/>
    </row>
    <row r="1012" spans="26:27">
      <c r="Z1012" s="141"/>
      <c r="AA1012" s="103"/>
    </row>
    <row r="1013" spans="26:27">
      <c r="Z1013" s="141"/>
      <c r="AA1013" s="103"/>
    </row>
    <row r="1014" spans="26:27">
      <c r="Z1014" s="141"/>
      <c r="AA1014" s="103"/>
    </row>
    <row r="1015" spans="26:27">
      <c r="Z1015" s="141"/>
      <c r="AA1015" s="103"/>
    </row>
    <row r="1016" spans="26:27">
      <c r="Z1016" s="141"/>
      <c r="AA1016" s="103"/>
    </row>
    <row r="1017" spans="26:27">
      <c r="Z1017" s="141"/>
      <c r="AA1017" s="103"/>
    </row>
    <row r="1018" spans="26:27">
      <c r="Z1018" s="141"/>
      <c r="AA1018" s="103"/>
    </row>
    <row r="1019" spans="26:27">
      <c r="Z1019" s="141"/>
      <c r="AA1019" s="103"/>
    </row>
    <row r="1020" spans="26:27">
      <c r="Z1020" s="141"/>
      <c r="AA1020" s="103"/>
    </row>
    <row r="1021" spans="26:27">
      <c r="Z1021" s="141"/>
      <c r="AA1021" s="103"/>
    </row>
    <row r="1022" spans="26:27">
      <c r="Z1022" s="141"/>
      <c r="AA1022" s="103"/>
    </row>
    <row r="1023" spans="26:27">
      <c r="Z1023" s="141"/>
      <c r="AA1023" s="103"/>
    </row>
    <row r="1024" spans="26:27">
      <c r="Z1024" s="141"/>
      <c r="AA1024" s="103"/>
    </row>
    <row r="1025" spans="26:27">
      <c r="Z1025" s="141"/>
      <c r="AA1025" s="103"/>
    </row>
    <row r="1026" spans="26:27">
      <c r="Z1026" s="141"/>
      <c r="AA1026" s="103"/>
    </row>
    <row r="1027" spans="26:27">
      <c r="Z1027" s="141"/>
      <c r="AA1027" s="103"/>
    </row>
    <row r="1028" spans="26:27">
      <c r="Z1028" s="141"/>
      <c r="AA1028" s="103"/>
    </row>
    <row r="1029" spans="26:27">
      <c r="Z1029" s="141"/>
      <c r="AA1029" s="103"/>
    </row>
    <row r="1030" spans="26:27">
      <c r="Z1030" s="141"/>
      <c r="AA1030" s="103"/>
    </row>
    <row r="1031" spans="26:27">
      <c r="Z1031" s="141"/>
      <c r="AA1031" s="103"/>
    </row>
    <row r="1032" spans="26:27">
      <c r="Z1032" s="141"/>
      <c r="AA1032" s="103"/>
    </row>
    <row r="1033" spans="26:27">
      <c r="Z1033" s="141"/>
      <c r="AA1033" s="103"/>
    </row>
    <row r="1034" spans="26:27">
      <c r="Z1034" s="141"/>
      <c r="AA1034" s="103"/>
    </row>
    <row r="1035" spans="26:27">
      <c r="Z1035" s="141"/>
      <c r="AA1035" s="103"/>
    </row>
    <row r="1036" spans="26:27">
      <c r="Z1036" s="141"/>
      <c r="AA1036" s="103"/>
    </row>
    <row r="1037" spans="26:27">
      <c r="Z1037" s="141"/>
      <c r="AA1037" s="103"/>
    </row>
    <row r="1038" spans="26:27">
      <c r="Z1038" s="141"/>
      <c r="AA1038" s="103"/>
    </row>
    <row r="1039" spans="26:27">
      <c r="Z1039" s="141"/>
      <c r="AA1039" s="103"/>
    </row>
    <row r="1040" spans="26:27">
      <c r="Z1040" s="141"/>
      <c r="AA1040" s="103"/>
    </row>
    <row r="1041" spans="26:27">
      <c r="Z1041" s="141"/>
      <c r="AA1041" s="103"/>
    </row>
    <row r="1042" spans="26:27">
      <c r="Z1042" s="141"/>
      <c r="AA1042" s="103"/>
    </row>
    <row r="1043" spans="26:27">
      <c r="Z1043" s="141"/>
      <c r="AA1043" s="103"/>
    </row>
    <row r="1044" spans="26:27">
      <c r="Z1044" s="141"/>
      <c r="AA1044" s="103"/>
    </row>
    <row r="1045" spans="26:27">
      <c r="Z1045" s="141"/>
      <c r="AA1045" s="103"/>
    </row>
    <row r="1046" spans="26:27">
      <c r="Z1046" s="141"/>
      <c r="AA1046" s="103"/>
    </row>
    <row r="1047" spans="26:27">
      <c r="Z1047" s="141"/>
      <c r="AA1047" s="103"/>
    </row>
    <row r="1048" spans="26:27">
      <c r="Z1048" s="141"/>
      <c r="AA1048" s="103"/>
    </row>
    <row r="1049" spans="26:27">
      <c r="Z1049" s="141"/>
      <c r="AA1049" s="103"/>
    </row>
    <row r="1050" spans="26:27">
      <c r="Z1050" s="141"/>
      <c r="AA1050" s="103"/>
    </row>
    <row r="1051" spans="26:27">
      <c r="Z1051" s="141"/>
      <c r="AA1051" s="103"/>
    </row>
    <row r="1052" spans="26:27">
      <c r="Z1052" s="141"/>
      <c r="AA1052" s="103"/>
    </row>
    <row r="1053" spans="26:27">
      <c r="Z1053" s="141"/>
      <c r="AA1053" s="103"/>
    </row>
    <row r="1054" spans="26:27">
      <c r="Z1054" s="141"/>
      <c r="AA1054" s="103"/>
    </row>
    <row r="1055" spans="26:27">
      <c r="Z1055" s="141"/>
      <c r="AA1055" s="103"/>
    </row>
    <row r="1056" spans="26:27">
      <c r="Z1056" s="141"/>
      <c r="AA1056" s="103"/>
    </row>
    <row r="1057" spans="26:27">
      <c r="Z1057" s="141"/>
      <c r="AA1057" s="103"/>
    </row>
    <row r="1058" spans="26:27">
      <c r="Z1058" s="141"/>
      <c r="AA1058" s="103"/>
    </row>
    <row r="1059" spans="26:27">
      <c r="Z1059" s="141"/>
      <c r="AA1059" s="103"/>
    </row>
    <row r="1060" spans="26:27">
      <c r="Z1060" s="141"/>
      <c r="AA1060" s="103"/>
    </row>
    <row r="1061" spans="26:27">
      <c r="Z1061" s="141"/>
      <c r="AA1061" s="103"/>
    </row>
    <row r="1062" spans="26:27">
      <c r="Z1062" s="141"/>
      <c r="AA1062" s="103"/>
    </row>
    <row r="1063" spans="26:27">
      <c r="Z1063" s="141"/>
      <c r="AA1063" s="103"/>
    </row>
    <row r="1064" spans="26:27">
      <c r="Z1064" s="141"/>
      <c r="AA1064" s="103"/>
    </row>
    <row r="1065" spans="26:27">
      <c r="Z1065" s="141"/>
      <c r="AA1065" s="103"/>
    </row>
    <row r="1066" spans="26:27">
      <c r="Z1066" s="141"/>
      <c r="AA1066" s="103"/>
    </row>
    <row r="1067" spans="26:27">
      <c r="Z1067" s="141"/>
      <c r="AA1067" s="103"/>
    </row>
    <row r="1068" spans="26:27">
      <c r="Z1068" s="141"/>
      <c r="AA1068" s="103"/>
    </row>
    <row r="1069" spans="26:27">
      <c r="Z1069" s="141"/>
      <c r="AA1069" s="103"/>
    </row>
    <row r="1070" spans="26:27">
      <c r="Z1070" s="141"/>
      <c r="AA1070" s="103"/>
    </row>
    <row r="1071" spans="26:27">
      <c r="Z1071" s="141"/>
      <c r="AA1071" s="103"/>
    </row>
    <row r="1072" spans="26:27">
      <c r="Z1072" s="141"/>
      <c r="AA1072" s="103"/>
    </row>
    <row r="1073" spans="26:27">
      <c r="Z1073" s="141"/>
      <c r="AA1073" s="103"/>
    </row>
    <row r="1074" spans="26:27">
      <c r="Z1074" s="141"/>
      <c r="AA1074" s="103"/>
    </row>
    <row r="1075" spans="26:27">
      <c r="Z1075" s="141"/>
      <c r="AA1075" s="103"/>
    </row>
    <row r="1076" spans="26:27">
      <c r="Z1076" s="141"/>
      <c r="AA1076" s="103"/>
    </row>
    <row r="1077" spans="26:27">
      <c r="Z1077" s="141"/>
      <c r="AA1077" s="103"/>
    </row>
    <row r="1078" spans="26:27">
      <c r="Z1078" s="141"/>
      <c r="AA1078" s="103"/>
    </row>
    <row r="1079" spans="26:27">
      <c r="Z1079" s="141"/>
      <c r="AA1079" s="103"/>
    </row>
    <row r="1080" spans="26:27">
      <c r="Z1080" s="141"/>
      <c r="AA1080" s="103"/>
    </row>
    <row r="1081" spans="26:27">
      <c r="Z1081" s="141"/>
      <c r="AA1081" s="103"/>
    </row>
    <row r="1082" spans="26:27">
      <c r="Z1082" s="141"/>
      <c r="AA1082" s="103"/>
    </row>
    <row r="1083" spans="26:27">
      <c r="Z1083" s="141"/>
      <c r="AA1083" s="103"/>
    </row>
    <row r="1084" spans="26:27">
      <c r="Z1084" s="141"/>
      <c r="AA1084" s="103"/>
    </row>
    <row r="1085" spans="26:27">
      <c r="Z1085" s="141"/>
      <c r="AA1085" s="103"/>
    </row>
    <row r="1086" spans="26:27">
      <c r="Z1086" s="141"/>
      <c r="AA1086" s="103"/>
    </row>
    <row r="1087" spans="26:27">
      <c r="Z1087" s="141"/>
      <c r="AA1087" s="103"/>
    </row>
    <row r="1088" spans="26:27">
      <c r="Z1088" s="141"/>
      <c r="AA1088" s="103"/>
    </row>
    <row r="1089" spans="26:27">
      <c r="Z1089" s="141"/>
      <c r="AA1089" s="103"/>
    </row>
    <row r="1090" spans="26:27">
      <c r="Z1090" s="141"/>
      <c r="AA1090" s="103"/>
    </row>
    <row r="1091" spans="26:27">
      <c r="Z1091" s="141"/>
      <c r="AA1091" s="103"/>
    </row>
    <row r="1092" spans="26:27">
      <c r="Z1092" s="141"/>
      <c r="AA1092" s="103"/>
    </row>
    <row r="1093" spans="26:27">
      <c r="Z1093" s="141"/>
      <c r="AA1093" s="103"/>
    </row>
    <row r="1094" spans="26:27">
      <c r="Z1094" s="141"/>
      <c r="AA1094" s="103"/>
    </row>
    <row r="1095" spans="26:27">
      <c r="Z1095" s="141"/>
      <c r="AA1095" s="103"/>
    </row>
    <row r="1096" spans="26:27">
      <c r="Z1096" s="141"/>
      <c r="AA1096" s="103"/>
    </row>
    <row r="1097" spans="26:27">
      <c r="Z1097" s="141"/>
      <c r="AA1097" s="103"/>
    </row>
    <row r="1098" spans="26:27">
      <c r="Z1098" s="141"/>
      <c r="AA1098" s="103"/>
    </row>
    <row r="1099" spans="26:27">
      <c r="Z1099" s="141"/>
      <c r="AA1099" s="103"/>
    </row>
    <row r="1100" spans="26:27">
      <c r="Z1100" s="141"/>
      <c r="AA1100" s="103"/>
    </row>
    <row r="1101" spans="26:27">
      <c r="Z1101" s="141"/>
      <c r="AA1101" s="103"/>
    </row>
    <row r="1102" spans="26:27">
      <c r="Z1102" s="141"/>
      <c r="AA1102" s="103"/>
    </row>
    <row r="1103" spans="26:27">
      <c r="Z1103" s="141"/>
      <c r="AA1103" s="103"/>
    </row>
    <row r="1104" spans="26:27">
      <c r="Z1104" s="141"/>
      <c r="AA1104" s="103"/>
    </row>
    <row r="1105" spans="26:27">
      <c r="Z1105" s="141"/>
      <c r="AA1105" s="103"/>
    </row>
    <row r="1106" spans="26:27">
      <c r="Z1106" s="141"/>
      <c r="AA1106" s="103"/>
    </row>
    <row r="1107" spans="26:27">
      <c r="Z1107" s="141"/>
      <c r="AA1107" s="103"/>
    </row>
    <row r="1108" spans="26:27">
      <c r="Z1108" s="141"/>
      <c r="AA1108" s="103"/>
    </row>
    <row r="1109" spans="26:27">
      <c r="Z1109" s="141"/>
      <c r="AA1109" s="103"/>
    </row>
    <row r="1110" spans="26:27">
      <c r="Z1110" s="141"/>
      <c r="AA1110" s="103"/>
    </row>
    <row r="1111" spans="26:27">
      <c r="Z1111" s="141"/>
      <c r="AA1111" s="103"/>
    </row>
    <row r="1112" spans="26:27">
      <c r="Z1112" s="141"/>
      <c r="AA1112" s="103"/>
    </row>
    <row r="1113" spans="26:27">
      <c r="Z1113" s="141"/>
      <c r="AA1113" s="103"/>
    </row>
    <row r="1114" spans="26:27">
      <c r="Z1114" s="141"/>
      <c r="AA1114" s="103"/>
    </row>
    <row r="1115" spans="26:27">
      <c r="Z1115" s="141"/>
      <c r="AA1115" s="103"/>
    </row>
    <row r="1116" spans="26:27">
      <c r="Z1116" s="141"/>
      <c r="AA1116" s="103"/>
    </row>
    <row r="1117" spans="26:27">
      <c r="Z1117" s="141"/>
      <c r="AA1117" s="103"/>
    </row>
    <row r="1118" spans="26:27">
      <c r="Z1118" s="141"/>
      <c r="AA1118" s="103"/>
    </row>
    <row r="1119" spans="26:27">
      <c r="Z1119" s="141"/>
      <c r="AA1119" s="103"/>
    </row>
    <row r="1120" spans="26:27">
      <c r="Z1120" s="141"/>
      <c r="AA1120" s="103"/>
    </row>
    <row r="1121" spans="26:27">
      <c r="Z1121" s="141"/>
      <c r="AA1121" s="103"/>
    </row>
    <row r="1122" spans="26:27">
      <c r="Z1122" s="141"/>
      <c r="AA1122" s="103"/>
    </row>
    <row r="1123" spans="26:27">
      <c r="Z1123" s="141"/>
      <c r="AA1123" s="103"/>
    </row>
    <row r="1124" spans="26:27">
      <c r="Z1124" s="141"/>
      <c r="AA1124" s="103"/>
    </row>
    <row r="1125" spans="26:27">
      <c r="Z1125" s="141"/>
      <c r="AA1125" s="103"/>
    </row>
    <row r="1126" spans="26:27">
      <c r="Z1126" s="141"/>
      <c r="AA1126" s="103"/>
    </row>
    <row r="1127" spans="26:27">
      <c r="Z1127" s="141"/>
      <c r="AA1127" s="103"/>
    </row>
    <row r="1128" spans="26:27">
      <c r="Z1128" s="141"/>
      <c r="AA1128" s="103"/>
    </row>
    <row r="1129" spans="26:27">
      <c r="Z1129" s="141"/>
      <c r="AA1129" s="103"/>
    </row>
    <row r="1130" spans="26:27">
      <c r="Z1130" s="141"/>
      <c r="AA1130" s="103"/>
    </row>
    <row r="1131" spans="26:27">
      <c r="Z1131" s="141"/>
      <c r="AA1131" s="103"/>
    </row>
    <row r="1132" spans="26:27">
      <c r="Z1132" s="141"/>
      <c r="AA1132" s="103"/>
    </row>
    <row r="1133" spans="26:27">
      <c r="Z1133" s="141"/>
      <c r="AA1133" s="103"/>
    </row>
    <row r="1134" spans="26:27">
      <c r="Z1134" s="141"/>
      <c r="AA1134" s="103"/>
    </row>
    <row r="1135" spans="26:27">
      <c r="Z1135" s="141"/>
      <c r="AA1135" s="103"/>
    </row>
    <row r="1136" spans="26:27">
      <c r="Z1136" s="141"/>
      <c r="AA1136" s="103"/>
    </row>
    <row r="1137" spans="26:27">
      <c r="Z1137" s="141"/>
      <c r="AA1137" s="103"/>
    </row>
    <row r="1138" spans="26:27">
      <c r="Z1138" s="141"/>
      <c r="AA1138" s="103"/>
    </row>
    <row r="1139" spans="26:27">
      <c r="Z1139" s="141"/>
      <c r="AA1139" s="103"/>
    </row>
    <row r="1140" spans="26:27">
      <c r="Z1140" s="141"/>
      <c r="AA1140" s="103"/>
    </row>
    <row r="1141" spans="26:27">
      <c r="Z1141" s="141"/>
      <c r="AA1141" s="103"/>
    </row>
    <row r="1142" spans="26:27">
      <c r="Z1142" s="141"/>
      <c r="AA1142" s="103"/>
    </row>
    <row r="1143" spans="26:27">
      <c r="Z1143" s="141"/>
      <c r="AA1143" s="103"/>
    </row>
    <row r="1144" spans="26:27">
      <c r="Z1144" s="141"/>
      <c r="AA1144" s="103"/>
    </row>
    <row r="1145" spans="26:27">
      <c r="Z1145" s="141"/>
      <c r="AA1145" s="103"/>
    </row>
    <row r="1146" spans="26:27">
      <c r="Z1146" s="141"/>
      <c r="AA1146" s="103"/>
    </row>
    <row r="1147" spans="26:27">
      <c r="Z1147" s="141"/>
      <c r="AA1147" s="103"/>
    </row>
    <row r="1148" spans="26:27">
      <c r="Z1148" s="141"/>
      <c r="AA1148" s="103"/>
    </row>
    <row r="1149" spans="26:27">
      <c r="Z1149" s="141"/>
      <c r="AA1149" s="103"/>
    </row>
    <row r="1150" spans="26:27">
      <c r="Z1150" s="141"/>
      <c r="AA1150" s="103"/>
    </row>
    <row r="1151" spans="26:27">
      <c r="Z1151" s="141"/>
      <c r="AA1151" s="103"/>
    </row>
    <row r="1152" spans="26:27">
      <c r="Z1152" s="141"/>
      <c r="AA1152" s="103"/>
    </row>
    <row r="1153" spans="26:27">
      <c r="Z1153" s="141"/>
      <c r="AA1153" s="103"/>
    </row>
    <row r="1154" spans="26:27">
      <c r="Z1154" s="141"/>
      <c r="AA1154" s="103"/>
    </row>
    <row r="1155" spans="26:27">
      <c r="Z1155" s="141"/>
      <c r="AA1155" s="103"/>
    </row>
    <row r="1156" spans="26:27">
      <c r="Z1156" s="141"/>
      <c r="AA1156" s="103"/>
    </row>
    <row r="1157" spans="26:27">
      <c r="Z1157" s="141"/>
      <c r="AA1157" s="103"/>
    </row>
    <row r="1158" spans="26:27">
      <c r="Z1158" s="141"/>
      <c r="AA1158" s="103"/>
    </row>
    <row r="1159" spans="26:27">
      <c r="Z1159" s="141"/>
      <c r="AA1159" s="103"/>
    </row>
    <row r="1160" spans="26:27">
      <c r="Z1160" s="141"/>
      <c r="AA1160" s="103"/>
    </row>
    <row r="1161" spans="26:27">
      <c r="Z1161" s="141"/>
      <c r="AA1161" s="103"/>
    </row>
    <row r="1162" spans="26:27">
      <c r="Z1162" s="141"/>
      <c r="AA1162" s="103"/>
    </row>
    <row r="1163" spans="26:27">
      <c r="Z1163" s="141"/>
      <c r="AA1163" s="103"/>
    </row>
    <row r="1164" spans="26:27">
      <c r="Z1164" s="141"/>
      <c r="AA1164" s="103"/>
    </row>
    <row r="1165" spans="26:27">
      <c r="Z1165" s="141"/>
      <c r="AA1165" s="103"/>
    </row>
    <row r="1166" spans="26:27">
      <c r="Z1166" s="141"/>
      <c r="AA1166" s="103"/>
    </row>
    <row r="1167" spans="26:27">
      <c r="Z1167" s="141"/>
      <c r="AA1167" s="103"/>
    </row>
    <row r="1168" spans="26:27">
      <c r="Z1168" s="141"/>
      <c r="AA1168" s="103"/>
    </row>
    <row r="1169" spans="26:27">
      <c r="Z1169" s="141"/>
      <c r="AA1169" s="103"/>
    </row>
    <row r="1170" spans="26:27">
      <c r="Z1170" s="141"/>
      <c r="AA1170" s="103"/>
    </row>
    <row r="1171" spans="26:27">
      <c r="Z1171" s="141"/>
      <c r="AA1171" s="103"/>
    </row>
    <row r="1172" spans="26:27">
      <c r="Z1172" s="141"/>
      <c r="AA1172" s="103"/>
    </row>
    <row r="1173" spans="26:27">
      <c r="Z1173" s="141"/>
      <c r="AA1173" s="103"/>
    </row>
    <row r="1174" spans="26:27">
      <c r="Z1174" s="141"/>
      <c r="AA1174" s="103"/>
    </row>
    <row r="1175" spans="26:27">
      <c r="Z1175" s="141"/>
      <c r="AA1175" s="103"/>
    </row>
    <row r="1176" spans="26:27">
      <c r="Z1176" s="141"/>
      <c r="AA1176" s="103"/>
    </row>
    <row r="1177" spans="26:27">
      <c r="Z1177" s="141"/>
      <c r="AA1177" s="103"/>
    </row>
    <row r="1178" spans="26:27">
      <c r="Z1178" s="141"/>
      <c r="AA1178" s="103"/>
    </row>
    <row r="1179" spans="26:27">
      <c r="Z1179" s="141"/>
      <c r="AA1179" s="103"/>
    </row>
    <row r="1180" spans="26:27">
      <c r="Z1180" s="141"/>
      <c r="AA1180" s="103"/>
    </row>
    <row r="1181" spans="26:27">
      <c r="Z1181" s="141"/>
      <c r="AA1181" s="103"/>
    </row>
    <row r="1182" spans="26:27">
      <c r="Z1182" s="141"/>
      <c r="AA1182" s="103"/>
    </row>
    <row r="1183" spans="26:27">
      <c r="Z1183" s="141"/>
      <c r="AA1183" s="103"/>
    </row>
    <row r="1184" spans="26:27">
      <c r="Z1184" s="141"/>
      <c r="AA1184" s="103"/>
    </row>
    <row r="1185" spans="26:27">
      <c r="Z1185" s="141"/>
      <c r="AA1185" s="103"/>
    </row>
    <row r="1186" spans="26:27">
      <c r="Z1186" s="141"/>
      <c r="AA1186" s="103"/>
    </row>
    <row r="1187" spans="26:27">
      <c r="Z1187" s="141"/>
      <c r="AA1187" s="103"/>
    </row>
    <row r="1188" spans="26:27">
      <c r="Z1188" s="141"/>
      <c r="AA1188" s="103"/>
    </row>
    <row r="1189" spans="26:27">
      <c r="Z1189" s="141"/>
      <c r="AA1189" s="103"/>
    </row>
    <row r="1190" spans="26:27">
      <c r="Z1190" s="141"/>
      <c r="AA1190" s="103"/>
    </row>
    <row r="1191" spans="26:27">
      <c r="Z1191" s="141"/>
      <c r="AA1191" s="103"/>
    </row>
    <row r="1192" spans="26:27">
      <c r="Z1192" s="141"/>
      <c r="AA1192" s="103"/>
    </row>
    <row r="1193" spans="26:27">
      <c r="Z1193" s="141"/>
      <c r="AA1193" s="103"/>
    </row>
    <row r="1194" spans="26:27">
      <c r="Z1194" s="141"/>
      <c r="AA1194" s="103"/>
    </row>
    <row r="1195" spans="26:27">
      <c r="Z1195" s="141"/>
      <c r="AA1195" s="103"/>
    </row>
    <row r="1196" spans="26:27">
      <c r="Z1196" s="141"/>
      <c r="AA1196" s="103"/>
    </row>
    <row r="1197" spans="26:27">
      <c r="Z1197" s="141"/>
      <c r="AA1197" s="103"/>
    </row>
    <row r="1198" spans="26:27">
      <c r="Z1198" s="141"/>
      <c r="AA1198" s="103"/>
    </row>
    <row r="1199" spans="26:27">
      <c r="Z1199" s="141"/>
      <c r="AA1199" s="103"/>
    </row>
    <row r="1200" spans="26:27">
      <c r="Z1200" s="141"/>
      <c r="AA1200" s="103"/>
    </row>
    <row r="1201" spans="26:27">
      <c r="Z1201" s="141"/>
      <c r="AA1201" s="103"/>
    </row>
    <row r="1202" spans="26:27">
      <c r="Z1202" s="141"/>
      <c r="AA1202" s="103"/>
    </row>
    <row r="1203" spans="26:27">
      <c r="Z1203" s="141"/>
      <c r="AA1203" s="103"/>
    </row>
    <row r="1204" spans="26:27">
      <c r="Z1204" s="141"/>
      <c r="AA1204" s="103"/>
    </row>
    <row r="1205" spans="26:27">
      <c r="Z1205" s="141"/>
      <c r="AA1205" s="103"/>
    </row>
    <row r="1206" spans="26:27">
      <c r="Z1206" s="141"/>
      <c r="AA1206" s="103"/>
    </row>
    <row r="1207" spans="26:27">
      <c r="Z1207" s="141"/>
      <c r="AA1207" s="103"/>
    </row>
    <row r="1208" spans="26:27">
      <c r="Z1208" s="141"/>
      <c r="AA1208" s="103"/>
    </row>
    <row r="1209" spans="26:27">
      <c r="Z1209" s="141"/>
      <c r="AA1209" s="103"/>
    </row>
    <row r="1210" spans="26:27">
      <c r="Z1210" s="141"/>
      <c r="AA1210" s="103"/>
    </row>
    <row r="1211" spans="26:27">
      <c r="Z1211" s="141"/>
      <c r="AA1211" s="103"/>
    </row>
    <row r="1212" spans="26:27">
      <c r="Z1212" s="141"/>
      <c r="AA1212" s="103"/>
    </row>
    <row r="1213" spans="26:27">
      <c r="Z1213" s="141"/>
      <c r="AA1213" s="103"/>
    </row>
    <row r="1214" spans="26:27">
      <c r="Z1214" s="141"/>
      <c r="AA1214" s="103"/>
    </row>
    <row r="1215" spans="26:27">
      <c r="Z1215" s="141"/>
      <c r="AA1215" s="103"/>
    </row>
    <row r="1216" spans="26:27">
      <c r="Z1216" s="141"/>
      <c r="AA1216" s="103"/>
    </row>
    <row r="1217" spans="26:27">
      <c r="Z1217" s="141"/>
      <c r="AA1217" s="103"/>
    </row>
    <row r="1218" spans="26:27">
      <c r="Z1218" s="141"/>
      <c r="AA1218" s="103"/>
    </row>
    <row r="1219" spans="26:27">
      <c r="Z1219" s="141"/>
      <c r="AA1219" s="103"/>
    </row>
    <row r="1220" spans="26:27">
      <c r="Z1220" s="141"/>
      <c r="AA1220" s="103"/>
    </row>
    <row r="1221" spans="26:27">
      <c r="Z1221" s="141"/>
      <c r="AA1221" s="103"/>
    </row>
    <row r="1222" spans="26:27">
      <c r="Z1222" s="141"/>
      <c r="AA1222" s="103"/>
    </row>
    <row r="1223" spans="26:27">
      <c r="Z1223" s="141"/>
      <c r="AA1223" s="103"/>
    </row>
    <row r="1224" spans="26:27">
      <c r="Z1224" s="141"/>
      <c r="AA1224" s="103"/>
    </row>
    <row r="1225" spans="26:27">
      <c r="Z1225" s="141"/>
      <c r="AA1225" s="103"/>
    </row>
    <row r="1226" spans="26:27">
      <c r="Z1226" s="141"/>
      <c r="AA1226" s="103"/>
    </row>
    <row r="1227" spans="26:27">
      <c r="Z1227" s="141"/>
      <c r="AA1227" s="103"/>
    </row>
    <row r="1228" spans="26:27">
      <c r="Z1228" s="141"/>
      <c r="AA1228" s="103"/>
    </row>
    <row r="1229" spans="26:27">
      <c r="Z1229" s="141"/>
      <c r="AA1229" s="103"/>
    </row>
    <row r="1230" spans="26:27">
      <c r="Z1230" s="141"/>
      <c r="AA1230" s="103"/>
    </row>
    <row r="1231" spans="26:27">
      <c r="Z1231" s="141"/>
      <c r="AA1231" s="103"/>
    </row>
    <row r="1232" spans="26:27">
      <c r="Z1232" s="141"/>
      <c r="AA1232" s="103"/>
    </row>
    <row r="1233" spans="26:27">
      <c r="Z1233" s="141"/>
      <c r="AA1233" s="103"/>
    </row>
    <row r="1234" spans="26:27">
      <c r="Z1234" s="141"/>
      <c r="AA1234" s="103"/>
    </row>
    <row r="1235" spans="26:27">
      <c r="Z1235" s="141"/>
      <c r="AA1235" s="103"/>
    </row>
    <row r="1236" spans="26:27">
      <c r="Z1236" s="141"/>
      <c r="AA1236" s="103"/>
    </row>
    <row r="1237" spans="26:27">
      <c r="Z1237" s="141"/>
      <c r="AA1237" s="103"/>
    </row>
    <row r="1238" spans="26:27">
      <c r="Z1238" s="141"/>
      <c r="AA1238" s="103"/>
    </row>
    <row r="1239" spans="26:27">
      <c r="Z1239" s="141"/>
      <c r="AA1239" s="103"/>
    </row>
    <row r="1240" spans="26:27">
      <c r="Z1240" s="141"/>
      <c r="AA1240" s="103"/>
    </row>
    <row r="1241" spans="26:27">
      <c r="Z1241" s="141"/>
      <c r="AA1241" s="103"/>
    </row>
    <row r="1242" spans="26:27">
      <c r="Z1242" s="141"/>
      <c r="AA1242" s="103"/>
    </row>
    <row r="1243" spans="26:27">
      <c r="Z1243" s="141"/>
      <c r="AA1243" s="103"/>
    </row>
    <row r="1244" spans="26:27">
      <c r="Z1244" s="141"/>
      <c r="AA1244" s="103"/>
    </row>
    <row r="1245" spans="26:27">
      <c r="Z1245" s="141"/>
      <c r="AA1245" s="103"/>
    </row>
    <row r="1246" spans="26:27">
      <c r="Z1246" s="141"/>
      <c r="AA1246" s="103"/>
    </row>
    <row r="1247" spans="26:27">
      <c r="Z1247" s="141"/>
      <c r="AA1247" s="103"/>
    </row>
    <row r="1248" spans="26:27">
      <c r="Z1248" s="141"/>
      <c r="AA1248" s="103"/>
    </row>
    <row r="1249" spans="26:27">
      <c r="Z1249" s="141"/>
      <c r="AA1249" s="103"/>
    </row>
    <row r="1250" spans="26:27">
      <c r="Z1250" s="141"/>
      <c r="AA1250" s="103"/>
    </row>
    <row r="1251" spans="26:27">
      <c r="Z1251" s="141"/>
      <c r="AA1251" s="103"/>
    </row>
    <row r="1252" spans="26:27">
      <c r="Z1252" s="141"/>
      <c r="AA1252" s="103"/>
    </row>
    <row r="1253" spans="26:27">
      <c r="Z1253" s="141"/>
      <c r="AA1253" s="103"/>
    </row>
    <row r="1254" spans="26:27">
      <c r="Z1254" s="141"/>
      <c r="AA1254" s="103"/>
    </row>
    <row r="1255" spans="26:27">
      <c r="Z1255" s="141"/>
      <c r="AA1255" s="103"/>
    </row>
    <row r="1256" spans="26:27">
      <c r="Z1256" s="141"/>
      <c r="AA1256" s="103"/>
    </row>
    <row r="1257" spans="26:27">
      <c r="Z1257" s="141"/>
      <c r="AA1257" s="103"/>
    </row>
    <row r="1258" spans="26:27">
      <c r="Z1258" s="141"/>
      <c r="AA1258" s="103"/>
    </row>
    <row r="1259" spans="26:27">
      <c r="Z1259" s="141"/>
      <c r="AA1259" s="103"/>
    </row>
    <row r="1260" spans="26:27">
      <c r="Z1260" s="141"/>
      <c r="AA1260" s="103"/>
    </row>
    <row r="1261" spans="26:27">
      <c r="Z1261" s="141"/>
      <c r="AA1261" s="103"/>
    </row>
    <row r="1262" spans="26:27">
      <c r="Z1262" s="141"/>
      <c r="AA1262" s="103"/>
    </row>
    <row r="1263" spans="26:27">
      <c r="Z1263" s="141"/>
      <c r="AA1263" s="103"/>
    </row>
    <row r="1264" spans="26:27">
      <c r="Z1264" s="141"/>
      <c r="AA1264" s="103"/>
    </row>
    <row r="1265" spans="26:27">
      <c r="Z1265" s="141"/>
      <c r="AA1265" s="103"/>
    </row>
    <row r="1266" spans="26:27">
      <c r="Z1266" s="141"/>
      <c r="AA1266" s="103"/>
    </row>
    <row r="1267" spans="26:27">
      <c r="Z1267" s="141"/>
      <c r="AA1267" s="103"/>
    </row>
    <row r="1268" spans="26:27">
      <c r="Z1268" s="141"/>
      <c r="AA1268" s="103"/>
    </row>
    <row r="1269" spans="26:27">
      <c r="Z1269" s="141"/>
      <c r="AA1269" s="103"/>
    </row>
    <row r="1270" spans="26:27">
      <c r="Z1270" s="141"/>
      <c r="AA1270" s="103"/>
    </row>
    <row r="1271" spans="26:27">
      <c r="Z1271" s="141"/>
      <c r="AA1271" s="103"/>
    </row>
    <row r="1272" spans="26:27">
      <c r="Z1272" s="141"/>
      <c r="AA1272" s="103"/>
    </row>
    <row r="1273" spans="26:27">
      <c r="Z1273" s="141"/>
      <c r="AA1273" s="103"/>
    </row>
    <row r="1274" spans="26:27">
      <c r="Z1274" s="141"/>
      <c r="AA1274" s="103"/>
    </row>
    <row r="1275" spans="26:27">
      <c r="Z1275" s="141"/>
      <c r="AA1275" s="103"/>
    </row>
    <row r="1276" spans="26:27">
      <c r="Z1276" s="141"/>
      <c r="AA1276" s="103"/>
    </row>
    <row r="1277" spans="26:27">
      <c r="Z1277" s="141"/>
      <c r="AA1277" s="103"/>
    </row>
    <row r="1278" spans="26:27">
      <c r="Z1278" s="141"/>
      <c r="AA1278" s="103"/>
    </row>
    <row r="1279" spans="26:27">
      <c r="Z1279" s="141"/>
      <c r="AA1279" s="103"/>
    </row>
    <row r="1280" spans="26:27">
      <c r="Z1280" s="141"/>
      <c r="AA1280" s="103"/>
    </row>
    <row r="1281" spans="26:27">
      <c r="Z1281" s="141"/>
      <c r="AA1281" s="103"/>
    </row>
    <row r="1282" spans="26:27">
      <c r="Z1282" s="141"/>
      <c r="AA1282" s="103"/>
    </row>
    <row r="1283" spans="26:27">
      <c r="Z1283" s="141"/>
      <c r="AA1283" s="103"/>
    </row>
    <row r="1284" spans="26:27">
      <c r="Z1284" s="141"/>
      <c r="AA1284" s="103"/>
    </row>
    <row r="1285" spans="26:27">
      <c r="Z1285" s="141"/>
      <c r="AA1285" s="103"/>
    </row>
    <row r="1286" spans="26:27">
      <c r="Z1286" s="141"/>
      <c r="AA1286" s="103"/>
    </row>
    <row r="1287" spans="26:27">
      <c r="Z1287" s="141"/>
      <c r="AA1287" s="103"/>
    </row>
    <row r="1288" spans="26:27">
      <c r="Z1288" s="141"/>
      <c r="AA1288" s="103"/>
    </row>
    <row r="1289" spans="26:27">
      <c r="Z1289" s="141"/>
      <c r="AA1289" s="103"/>
    </row>
    <row r="1290" spans="26:27">
      <c r="Z1290" s="141"/>
      <c r="AA1290" s="103"/>
    </row>
    <row r="1291" spans="26:27">
      <c r="Z1291" s="141"/>
      <c r="AA1291" s="103"/>
    </row>
    <row r="1292" spans="26:27">
      <c r="Z1292" s="141"/>
      <c r="AA1292" s="103"/>
    </row>
    <row r="1293" spans="26:27">
      <c r="Z1293" s="141"/>
      <c r="AA1293" s="103"/>
    </row>
    <row r="1294" spans="26:27">
      <c r="Z1294" s="141"/>
      <c r="AA1294" s="103"/>
    </row>
    <row r="1295" spans="26:27">
      <c r="Z1295" s="141"/>
      <c r="AA1295" s="103"/>
    </row>
    <row r="1296" spans="26:27">
      <c r="Z1296" s="141"/>
      <c r="AA1296" s="103"/>
    </row>
    <row r="1297" spans="26:27">
      <c r="Z1297" s="141"/>
      <c r="AA1297" s="103"/>
    </row>
    <row r="1298" spans="26:27">
      <c r="Z1298" s="141"/>
      <c r="AA1298" s="103"/>
    </row>
    <row r="1299" spans="26:27">
      <c r="Z1299" s="141"/>
      <c r="AA1299" s="103"/>
    </row>
    <row r="1300" spans="26:27">
      <c r="Z1300" s="141"/>
      <c r="AA1300" s="103"/>
    </row>
    <row r="1301" spans="26:27">
      <c r="Z1301" s="141"/>
      <c r="AA1301" s="103"/>
    </row>
    <row r="1302" spans="26:27">
      <c r="Z1302" s="141"/>
      <c r="AA1302" s="103"/>
    </row>
    <row r="1303" spans="26:27">
      <c r="Z1303" s="141"/>
      <c r="AA1303" s="103"/>
    </row>
    <row r="1304" spans="26:27">
      <c r="Z1304" s="141"/>
      <c r="AA1304" s="103"/>
    </row>
    <row r="1305" spans="26:27">
      <c r="Z1305" s="141"/>
      <c r="AA1305" s="103"/>
    </row>
    <row r="1306" spans="26:27">
      <c r="Z1306" s="141"/>
      <c r="AA1306" s="103"/>
    </row>
    <row r="1307" spans="26:27">
      <c r="Z1307" s="141"/>
      <c r="AA1307" s="103"/>
    </row>
    <row r="1308" spans="26:27">
      <c r="Z1308" s="141"/>
      <c r="AA1308" s="103"/>
    </row>
    <row r="1309" spans="26:27">
      <c r="Z1309" s="141"/>
      <c r="AA1309" s="103"/>
    </row>
    <row r="1310" spans="26:27">
      <c r="Z1310" s="141"/>
      <c r="AA1310" s="103"/>
    </row>
    <row r="1311" spans="26:27">
      <c r="Z1311" s="141"/>
      <c r="AA1311" s="103"/>
    </row>
    <row r="1312" spans="26:27">
      <c r="Z1312" s="141"/>
      <c r="AA1312" s="103"/>
    </row>
    <row r="1313" spans="26:27">
      <c r="Z1313" s="141"/>
      <c r="AA1313" s="103"/>
    </row>
    <row r="1314" spans="26:27">
      <c r="Z1314" s="141"/>
      <c r="AA1314" s="103"/>
    </row>
    <row r="1315" spans="26:27">
      <c r="Z1315" s="141"/>
      <c r="AA1315" s="103"/>
    </row>
    <row r="1316" spans="26:27">
      <c r="Z1316" s="141"/>
      <c r="AA1316" s="103"/>
    </row>
    <row r="1317" spans="26:27">
      <c r="Z1317" s="141"/>
      <c r="AA1317" s="103"/>
    </row>
    <row r="1318" spans="26:27">
      <c r="Z1318" s="141"/>
      <c r="AA1318" s="103"/>
    </row>
    <row r="1319" spans="26:27">
      <c r="Z1319" s="141"/>
      <c r="AA1319" s="103"/>
    </row>
    <row r="1320" spans="26:27">
      <c r="Z1320" s="141"/>
      <c r="AA1320" s="103"/>
    </row>
    <row r="1321" spans="26:27">
      <c r="Z1321" s="141"/>
      <c r="AA1321" s="103"/>
    </row>
    <row r="1322" spans="26:27">
      <c r="Z1322" s="141"/>
      <c r="AA1322" s="103"/>
    </row>
    <row r="1323" spans="26:27">
      <c r="Z1323" s="141"/>
      <c r="AA1323" s="103"/>
    </row>
    <row r="1324" spans="26:27">
      <c r="Z1324" s="141"/>
      <c r="AA1324" s="103"/>
    </row>
    <row r="1325" spans="26:27">
      <c r="Z1325" s="141"/>
      <c r="AA1325" s="103"/>
    </row>
    <row r="1326" spans="26:27">
      <c r="Z1326" s="141"/>
      <c r="AA1326" s="103"/>
    </row>
    <row r="1327" spans="26:27">
      <c r="Z1327" s="141"/>
      <c r="AA1327" s="103"/>
    </row>
    <row r="1328" spans="26:27">
      <c r="Z1328" s="141"/>
      <c r="AA1328" s="103"/>
    </row>
    <row r="1329" spans="26:27">
      <c r="Z1329" s="141"/>
      <c r="AA1329" s="103"/>
    </row>
    <row r="1330" spans="26:27">
      <c r="Z1330" s="141"/>
      <c r="AA1330" s="103"/>
    </row>
    <row r="1331" spans="26:27">
      <c r="Z1331" s="141"/>
      <c r="AA1331" s="103"/>
    </row>
    <row r="1332" spans="26:27">
      <c r="Z1332" s="141"/>
      <c r="AA1332" s="103"/>
    </row>
    <row r="1333" spans="26:27">
      <c r="Z1333" s="141"/>
      <c r="AA1333" s="103"/>
    </row>
    <row r="1334" spans="26:27">
      <c r="Z1334" s="141"/>
      <c r="AA1334" s="103"/>
    </row>
    <row r="1335" spans="26:27">
      <c r="Z1335" s="141"/>
      <c r="AA1335" s="103"/>
    </row>
    <row r="1336" spans="26:27">
      <c r="Z1336" s="141"/>
      <c r="AA1336" s="103"/>
    </row>
    <row r="1337" spans="26:27">
      <c r="Z1337" s="141"/>
      <c r="AA1337" s="103"/>
    </row>
    <row r="1338" spans="26:27">
      <c r="Z1338" s="141"/>
      <c r="AA1338" s="103"/>
    </row>
    <row r="1339" spans="26:27">
      <c r="Z1339" s="141"/>
      <c r="AA1339" s="103"/>
    </row>
    <row r="1340" spans="26:27">
      <c r="Z1340" s="141"/>
      <c r="AA1340" s="103"/>
    </row>
    <row r="1341" spans="26:27">
      <c r="Z1341" s="141"/>
      <c r="AA1341" s="103"/>
    </row>
    <row r="1342" spans="26:27">
      <c r="Z1342" s="141"/>
      <c r="AA1342" s="103"/>
    </row>
    <row r="1343" spans="26:27">
      <c r="Z1343" s="141"/>
      <c r="AA1343" s="103"/>
    </row>
    <row r="1344" spans="26:27">
      <c r="Z1344" s="141"/>
      <c r="AA1344" s="103"/>
    </row>
    <row r="1345" spans="26:27">
      <c r="Z1345" s="141"/>
      <c r="AA1345" s="103"/>
    </row>
    <row r="1346" spans="26:27">
      <c r="Z1346" s="141"/>
      <c r="AA1346" s="103"/>
    </row>
    <row r="1347" spans="26:27">
      <c r="Z1347" s="141"/>
      <c r="AA1347" s="103"/>
    </row>
    <row r="1348" spans="26:27">
      <c r="Z1348" s="141"/>
      <c r="AA1348" s="103"/>
    </row>
    <row r="1349" spans="26:27">
      <c r="Z1349" s="141"/>
      <c r="AA1349" s="103"/>
    </row>
    <row r="1350" spans="26:27">
      <c r="Z1350" s="141"/>
      <c r="AA1350" s="103"/>
    </row>
    <row r="1351" spans="26:27">
      <c r="Z1351" s="141"/>
      <c r="AA1351" s="103"/>
    </row>
    <row r="1352" spans="26:27">
      <c r="Z1352" s="141"/>
      <c r="AA1352" s="103"/>
    </row>
    <row r="1353" spans="26:27">
      <c r="Z1353" s="141"/>
      <c r="AA1353" s="103"/>
    </row>
    <row r="1354" spans="26:27">
      <c r="Z1354" s="141"/>
      <c r="AA1354" s="103"/>
    </row>
    <row r="1355" spans="26:27">
      <c r="Z1355" s="141"/>
      <c r="AA1355" s="103"/>
    </row>
    <row r="1356" spans="26:27">
      <c r="Z1356" s="141"/>
      <c r="AA1356" s="103"/>
    </row>
    <row r="1357" spans="26:27">
      <c r="Z1357" s="141"/>
      <c r="AA1357" s="103"/>
    </row>
    <row r="1358" spans="26:27">
      <c r="Z1358" s="141"/>
      <c r="AA1358" s="103"/>
    </row>
    <row r="1359" spans="26:27">
      <c r="Z1359" s="141"/>
      <c r="AA1359" s="103"/>
    </row>
    <row r="1360" spans="26:27">
      <c r="Z1360" s="141"/>
      <c r="AA1360" s="103"/>
    </row>
    <row r="1361" spans="26:27">
      <c r="Z1361" s="141"/>
      <c r="AA1361" s="103"/>
    </row>
    <row r="1362" spans="26:27">
      <c r="Z1362" s="141"/>
      <c r="AA1362" s="103"/>
    </row>
    <row r="1363" spans="26:27">
      <c r="Z1363" s="141"/>
      <c r="AA1363" s="103"/>
    </row>
    <row r="1364" spans="26:27">
      <c r="Z1364" s="141"/>
      <c r="AA1364" s="103"/>
    </row>
    <row r="1365" spans="26:27">
      <c r="Z1365" s="141"/>
      <c r="AA1365" s="103"/>
    </row>
    <row r="1366" spans="26:27">
      <c r="Z1366" s="141"/>
      <c r="AA1366" s="103"/>
    </row>
    <row r="1367" spans="26:27">
      <c r="Z1367" s="141"/>
      <c r="AA1367" s="103"/>
    </row>
    <row r="1368" spans="26:27">
      <c r="Z1368" s="141"/>
      <c r="AA1368" s="103"/>
    </row>
    <row r="1369" spans="26:27">
      <c r="Z1369" s="141"/>
      <c r="AA1369" s="103"/>
    </row>
    <row r="1370" spans="26:27">
      <c r="Z1370" s="141"/>
      <c r="AA1370" s="103"/>
    </row>
    <row r="1371" spans="26:27">
      <c r="Z1371" s="141"/>
      <c r="AA1371" s="103"/>
    </row>
    <row r="1372" spans="26:27">
      <c r="Z1372" s="141"/>
      <c r="AA1372" s="103"/>
    </row>
    <row r="1373" spans="26:27">
      <c r="Z1373" s="141"/>
      <c r="AA1373" s="103"/>
    </row>
    <row r="1374" spans="26:27">
      <c r="Z1374" s="141"/>
      <c r="AA1374" s="103"/>
    </row>
    <row r="1375" spans="26:27">
      <c r="Z1375" s="141"/>
      <c r="AA1375" s="103"/>
    </row>
    <row r="1376" spans="26:27">
      <c r="Z1376" s="141"/>
      <c r="AA1376" s="103"/>
    </row>
    <row r="1377" spans="26:27">
      <c r="Z1377" s="141"/>
      <c r="AA1377" s="103"/>
    </row>
    <row r="1378" spans="26:27">
      <c r="Z1378" s="141"/>
      <c r="AA1378" s="103"/>
    </row>
    <row r="1379" spans="26:27">
      <c r="Z1379" s="141"/>
      <c r="AA1379" s="103"/>
    </row>
    <row r="1380" spans="26:27">
      <c r="Z1380" s="141"/>
      <c r="AA1380" s="103"/>
    </row>
    <row r="1381" spans="26:27">
      <c r="Z1381" s="141"/>
      <c r="AA1381" s="103"/>
    </row>
    <row r="1382" spans="26:27">
      <c r="Z1382" s="141"/>
      <c r="AA1382" s="103"/>
    </row>
    <row r="1383" spans="26:27">
      <c r="Z1383" s="141"/>
      <c r="AA1383" s="103"/>
    </row>
    <row r="1384" spans="26:27">
      <c r="Z1384" s="141"/>
      <c r="AA1384" s="103"/>
    </row>
    <row r="1385" spans="26:27">
      <c r="Z1385" s="141"/>
      <c r="AA1385" s="103"/>
    </row>
    <row r="1386" spans="26:27">
      <c r="Z1386" s="141"/>
      <c r="AA1386" s="103"/>
    </row>
    <row r="1387" spans="26:27">
      <c r="Z1387" s="141"/>
      <c r="AA1387" s="103"/>
    </row>
    <row r="1388" spans="26:27">
      <c r="Z1388" s="141"/>
      <c r="AA1388" s="103"/>
    </row>
    <row r="1389" spans="26:27">
      <c r="Z1389" s="141"/>
      <c r="AA1389" s="103"/>
    </row>
    <row r="1390" spans="26:27">
      <c r="Z1390" s="141"/>
      <c r="AA1390" s="103"/>
    </row>
    <row r="1391" spans="26:27">
      <c r="Z1391" s="141"/>
      <c r="AA1391" s="103"/>
    </row>
    <row r="1392" spans="26:27">
      <c r="Z1392" s="141"/>
      <c r="AA1392" s="103"/>
    </row>
    <row r="1393" spans="26:27">
      <c r="Z1393" s="141"/>
      <c r="AA1393" s="103"/>
    </row>
    <row r="1394" spans="26:27">
      <c r="Z1394" s="141"/>
      <c r="AA1394" s="103"/>
    </row>
    <row r="1395" spans="26:27">
      <c r="Z1395" s="141"/>
      <c r="AA1395" s="103"/>
    </row>
    <row r="1396" spans="26:27">
      <c r="Z1396" s="141"/>
      <c r="AA1396" s="103"/>
    </row>
    <row r="1397" spans="26:27">
      <c r="Z1397" s="141"/>
      <c r="AA1397" s="103"/>
    </row>
    <row r="1398" spans="26:27">
      <c r="Z1398" s="141"/>
      <c r="AA1398" s="103"/>
    </row>
    <row r="1399" spans="26:27">
      <c r="Z1399" s="141"/>
      <c r="AA1399" s="103"/>
    </row>
    <row r="1400" spans="26:27">
      <c r="Z1400" s="141"/>
      <c r="AA1400" s="103"/>
    </row>
    <row r="1401" spans="26:27">
      <c r="Z1401" s="141"/>
      <c r="AA1401" s="103"/>
    </row>
    <row r="1402" spans="26:27">
      <c r="Z1402" s="141"/>
      <c r="AA1402" s="103"/>
    </row>
    <row r="1403" spans="26:27">
      <c r="Z1403" s="141"/>
      <c r="AA1403" s="103"/>
    </row>
    <row r="1404" spans="26:27">
      <c r="Z1404" s="141"/>
      <c r="AA1404" s="103"/>
    </row>
    <row r="1405" spans="26:27">
      <c r="Z1405" s="141"/>
      <c r="AA1405" s="103"/>
    </row>
    <row r="1406" spans="26:27">
      <c r="Z1406" s="141"/>
      <c r="AA1406" s="103"/>
    </row>
    <row r="1407" spans="26:27">
      <c r="Z1407" s="141"/>
      <c r="AA1407" s="103"/>
    </row>
    <row r="1408" spans="26:27">
      <c r="Z1408" s="141"/>
      <c r="AA1408" s="103"/>
    </row>
    <row r="1409" spans="26:27">
      <c r="Z1409" s="141"/>
      <c r="AA1409" s="103"/>
    </row>
    <row r="1410" spans="26:27">
      <c r="Z1410" s="141"/>
      <c r="AA1410" s="103"/>
    </row>
    <row r="1411" spans="26:27">
      <c r="Z1411" s="141"/>
      <c r="AA1411" s="103"/>
    </row>
    <row r="1412" spans="26:27">
      <c r="Z1412" s="141"/>
      <c r="AA1412" s="103"/>
    </row>
    <row r="1413" spans="26:27">
      <c r="Z1413" s="141"/>
      <c r="AA1413" s="103"/>
    </row>
    <row r="1414" spans="26:27">
      <c r="Z1414" s="141"/>
      <c r="AA1414" s="103"/>
    </row>
    <row r="1415" spans="26:27">
      <c r="Z1415" s="141"/>
      <c r="AA1415" s="103"/>
    </row>
    <row r="1416" spans="26:27">
      <c r="Z1416" s="141"/>
      <c r="AA1416" s="103"/>
    </row>
    <row r="1417" spans="26:27">
      <c r="Z1417" s="141"/>
      <c r="AA1417" s="103"/>
    </row>
    <row r="1418" spans="26:27">
      <c r="Z1418" s="141"/>
      <c r="AA1418" s="103"/>
    </row>
    <row r="1419" spans="26:27">
      <c r="Z1419" s="141"/>
      <c r="AA1419" s="103"/>
    </row>
    <row r="1420" spans="26:27">
      <c r="Z1420" s="141"/>
      <c r="AA1420" s="103"/>
    </row>
    <row r="1421" spans="26:27">
      <c r="Z1421" s="141"/>
      <c r="AA1421" s="103"/>
    </row>
    <row r="1422" spans="26:27">
      <c r="Z1422" s="141"/>
      <c r="AA1422" s="103"/>
    </row>
    <row r="1423" spans="26:27">
      <c r="Z1423" s="141"/>
      <c r="AA1423" s="103"/>
    </row>
    <row r="1424" spans="26:27">
      <c r="Z1424" s="141"/>
      <c r="AA1424" s="103"/>
    </row>
    <row r="1425" spans="26:27">
      <c r="Z1425" s="141"/>
      <c r="AA1425" s="103"/>
    </row>
    <row r="1426" spans="26:27">
      <c r="Z1426" s="141"/>
      <c r="AA1426" s="103"/>
    </row>
    <row r="1427" spans="26:27">
      <c r="Z1427" s="141"/>
      <c r="AA1427" s="103"/>
    </row>
    <row r="1428" spans="26:27">
      <c r="Z1428" s="141"/>
      <c r="AA1428" s="103"/>
    </row>
    <row r="1429" spans="26:27">
      <c r="Z1429" s="141"/>
      <c r="AA1429" s="103"/>
    </row>
    <row r="1430" spans="26:27">
      <c r="Z1430" s="141"/>
      <c r="AA1430" s="103"/>
    </row>
    <row r="1431" spans="26:27">
      <c r="Z1431" s="141"/>
      <c r="AA1431" s="103"/>
    </row>
    <row r="1432" spans="26:27">
      <c r="Z1432" s="141"/>
      <c r="AA1432" s="103"/>
    </row>
    <row r="1433" spans="26:27">
      <c r="Z1433" s="141"/>
      <c r="AA1433" s="103"/>
    </row>
    <row r="1434" spans="26:27">
      <c r="Z1434" s="141"/>
      <c r="AA1434" s="103"/>
    </row>
    <row r="1435" spans="26:27">
      <c r="Z1435" s="141"/>
      <c r="AA1435" s="103"/>
    </row>
    <row r="1436" spans="26:27">
      <c r="Z1436" s="141"/>
      <c r="AA1436" s="103"/>
    </row>
    <row r="1437" spans="26:27">
      <c r="Z1437" s="141"/>
      <c r="AA1437" s="103"/>
    </row>
    <row r="1438" spans="26:27">
      <c r="Z1438" s="141"/>
      <c r="AA1438" s="103"/>
    </row>
    <row r="1439" spans="26:27">
      <c r="Z1439" s="141"/>
      <c r="AA1439" s="103"/>
    </row>
    <row r="1440" spans="26:27">
      <c r="Z1440" s="141"/>
      <c r="AA1440" s="103"/>
    </row>
    <row r="1441" spans="26:27">
      <c r="Z1441" s="141"/>
      <c r="AA1441" s="103"/>
    </row>
    <row r="1442" spans="26:27">
      <c r="Z1442" s="141"/>
      <c r="AA1442" s="103"/>
    </row>
    <row r="1443" spans="26:27">
      <c r="Z1443" s="141"/>
      <c r="AA1443" s="103"/>
    </row>
    <row r="1444" spans="26:27">
      <c r="Z1444" s="141"/>
      <c r="AA1444" s="103"/>
    </row>
    <row r="1445" spans="26:27">
      <c r="Z1445" s="141"/>
      <c r="AA1445" s="103"/>
    </row>
    <row r="1446" spans="26:27">
      <c r="Z1446" s="141"/>
      <c r="AA1446" s="103"/>
    </row>
    <row r="1447" spans="26:27">
      <c r="Z1447" s="141"/>
      <c r="AA1447" s="103"/>
    </row>
    <row r="1448" spans="26:27">
      <c r="Z1448" s="141"/>
      <c r="AA1448" s="103"/>
    </row>
    <row r="1449" spans="26:27">
      <c r="Z1449" s="141"/>
      <c r="AA1449" s="103"/>
    </row>
    <row r="1450" spans="26:27">
      <c r="Z1450" s="141"/>
      <c r="AA1450" s="103"/>
    </row>
    <row r="1451" spans="26:27">
      <c r="Z1451" s="141"/>
      <c r="AA1451" s="103"/>
    </row>
    <row r="1452" spans="26:27">
      <c r="Z1452" s="141"/>
      <c r="AA1452" s="103"/>
    </row>
    <row r="1453" spans="26:27">
      <c r="Z1453" s="141"/>
      <c r="AA1453" s="103"/>
    </row>
    <row r="1454" spans="26:27">
      <c r="Z1454" s="141"/>
      <c r="AA1454" s="103"/>
    </row>
    <row r="1455" spans="26:27">
      <c r="Z1455" s="141"/>
      <c r="AA1455" s="103"/>
    </row>
    <row r="1456" spans="26:27">
      <c r="Z1456" s="141"/>
      <c r="AA1456" s="103"/>
    </row>
    <row r="1457" spans="26:27">
      <c r="Z1457" s="141"/>
      <c r="AA1457" s="103"/>
    </row>
    <row r="1458" spans="26:27">
      <c r="Z1458" s="141"/>
      <c r="AA1458" s="103"/>
    </row>
    <row r="1459" spans="26:27">
      <c r="Z1459" s="141"/>
      <c r="AA1459" s="103"/>
    </row>
    <row r="1460" spans="26:27">
      <c r="Z1460" s="141"/>
      <c r="AA1460" s="103"/>
    </row>
    <row r="1461" spans="26:27">
      <c r="Z1461" s="141"/>
      <c r="AA1461" s="103"/>
    </row>
    <row r="1462" spans="26:27">
      <c r="Z1462" s="141"/>
      <c r="AA1462" s="103"/>
    </row>
    <row r="1463" spans="26:27">
      <c r="Z1463" s="141"/>
      <c r="AA1463" s="103"/>
    </row>
    <row r="1464" spans="26:27">
      <c r="Z1464" s="141"/>
      <c r="AA1464" s="103"/>
    </row>
    <row r="1465" spans="26:27">
      <c r="Z1465" s="141"/>
      <c r="AA1465" s="103"/>
    </row>
    <row r="1466" spans="26:27">
      <c r="Z1466" s="141"/>
      <c r="AA1466" s="103"/>
    </row>
    <row r="1467" spans="26:27">
      <c r="Z1467" s="141"/>
      <c r="AA1467" s="103"/>
    </row>
    <row r="1468" spans="26:27">
      <c r="Z1468" s="141"/>
      <c r="AA1468" s="103"/>
    </row>
    <row r="1469" spans="26:27">
      <c r="Z1469" s="141"/>
      <c r="AA1469" s="103"/>
    </row>
    <row r="1470" spans="26:27">
      <c r="Z1470" s="141"/>
      <c r="AA1470" s="103"/>
    </row>
    <row r="1471" spans="26:27">
      <c r="Z1471" s="141"/>
      <c r="AA1471" s="103"/>
    </row>
    <row r="1472" spans="26:27">
      <c r="Z1472" s="141"/>
      <c r="AA1472" s="103"/>
    </row>
    <row r="1473" spans="26:27">
      <c r="Z1473" s="141"/>
      <c r="AA1473" s="103"/>
    </row>
    <row r="1474" spans="26:27">
      <c r="Z1474" s="141"/>
      <c r="AA1474" s="103"/>
    </row>
    <row r="1475" spans="26:27">
      <c r="Z1475" s="141"/>
      <c r="AA1475" s="103"/>
    </row>
    <row r="1476" spans="26:27">
      <c r="Z1476" s="141"/>
      <c r="AA1476" s="103"/>
    </row>
    <row r="1477" spans="26:27">
      <c r="Z1477" s="141"/>
      <c r="AA1477" s="103"/>
    </row>
    <row r="1478" spans="26:27">
      <c r="Z1478" s="141"/>
      <c r="AA1478" s="103"/>
    </row>
    <row r="1479" spans="26:27">
      <c r="Z1479" s="141"/>
      <c r="AA1479" s="103"/>
    </row>
    <row r="1480" spans="26:27">
      <c r="Z1480" s="141"/>
      <c r="AA1480" s="103"/>
    </row>
    <row r="1481" spans="26:27">
      <c r="Z1481" s="141"/>
      <c r="AA1481" s="103"/>
    </row>
    <row r="1482" spans="26:27">
      <c r="Z1482" s="141"/>
      <c r="AA1482" s="103"/>
    </row>
    <row r="1483" spans="26:27">
      <c r="Z1483" s="141"/>
      <c r="AA1483" s="103"/>
    </row>
    <row r="1484" spans="26:27">
      <c r="Z1484" s="141"/>
      <c r="AA1484" s="103"/>
    </row>
    <row r="1485" spans="26:27">
      <c r="Z1485" s="141"/>
      <c r="AA1485" s="103"/>
    </row>
    <row r="1486" spans="26:27">
      <c r="Z1486" s="141"/>
      <c r="AA1486" s="103"/>
    </row>
    <row r="1487" spans="26:27">
      <c r="Z1487" s="141"/>
      <c r="AA1487" s="103"/>
    </row>
    <row r="1488" spans="26:27">
      <c r="Z1488" s="141"/>
      <c r="AA1488" s="103"/>
    </row>
    <row r="1489" spans="26:27">
      <c r="Z1489" s="141"/>
      <c r="AA1489" s="103"/>
    </row>
    <row r="1490" spans="26:27">
      <c r="Z1490" s="141"/>
      <c r="AA1490" s="103"/>
    </row>
    <row r="1491" spans="26:27">
      <c r="Z1491" s="141"/>
      <c r="AA1491" s="103"/>
    </row>
    <row r="1492" spans="26:27">
      <c r="Z1492" s="141"/>
      <c r="AA1492" s="103"/>
    </row>
    <row r="1493" spans="26:27">
      <c r="Z1493" s="141"/>
      <c r="AA1493" s="103"/>
    </row>
    <row r="1494" spans="26:27">
      <c r="Z1494" s="141"/>
      <c r="AA1494" s="103"/>
    </row>
    <row r="1495" spans="26:27">
      <c r="Z1495" s="141"/>
      <c r="AA1495" s="103"/>
    </row>
    <row r="1496" spans="26:27">
      <c r="Z1496" s="141"/>
      <c r="AA1496" s="103"/>
    </row>
    <row r="1497" spans="26:27">
      <c r="Z1497" s="141"/>
      <c r="AA1497" s="103"/>
    </row>
    <row r="1498" spans="26:27">
      <c r="Z1498" s="141"/>
      <c r="AA1498" s="103"/>
    </row>
    <row r="1499" spans="26:27">
      <c r="Z1499" s="141"/>
      <c r="AA1499" s="103"/>
    </row>
    <row r="1500" spans="26:27">
      <c r="Z1500" s="141"/>
      <c r="AA1500" s="103"/>
    </row>
    <row r="1501" spans="26:27">
      <c r="Z1501" s="141"/>
      <c r="AA1501" s="103"/>
    </row>
    <row r="1502" spans="26:27">
      <c r="Z1502" s="141"/>
      <c r="AA1502" s="103"/>
    </row>
    <row r="1503" spans="26:27">
      <c r="Z1503" s="141"/>
      <c r="AA1503" s="103"/>
    </row>
    <row r="1504" spans="26:27">
      <c r="Z1504" s="141"/>
      <c r="AA1504" s="103"/>
    </row>
    <row r="1505" spans="26:27">
      <c r="Z1505" s="141"/>
      <c r="AA1505" s="103"/>
    </row>
    <row r="1506" spans="26:27">
      <c r="Z1506" s="141"/>
      <c r="AA1506" s="103"/>
    </row>
    <row r="1507" spans="26:27">
      <c r="Z1507" s="141"/>
      <c r="AA1507" s="103"/>
    </row>
    <row r="1508" spans="26:27">
      <c r="Z1508" s="141"/>
      <c r="AA1508" s="103"/>
    </row>
    <row r="1509" spans="26:27">
      <c r="Z1509" s="141"/>
      <c r="AA1509" s="103"/>
    </row>
    <row r="1510" spans="26:27">
      <c r="Z1510" s="141"/>
      <c r="AA1510" s="103"/>
    </row>
    <row r="1511" spans="26:27">
      <c r="Z1511" s="141"/>
      <c r="AA1511" s="103"/>
    </row>
    <row r="1512" spans="26:27">
      <c r="Z1512" s="141"/>
      <c r="AA1512" s="103"/>
    </row>
    <row r="1513" spans="26:27">
      <c r="Z1513" s="141"/>
      <c r="AA1513" s="103"/>
    </row>
    <row r="1514" spans="26:27">
      <c r="Z1514" s="141"/>
      <c r="AA1514" s="103"/>
    </row>
    <row r="1515" spans="26:27">
      <c r="Z1515" s="141"/>
      <c r="AA1515" s="103"/>
    </row>
    <row r="1516" spans="26:27">
      <c r="Z1516" s="141"/>
      <c r="AA1516" s="103"/>
    </row>
    <row r="1517" spans="26:27">
      <c r="Z1517" s="141"/>
      <c r="AA1517" s="103"/>
    </row>
    <row r="1518" spans="26:27">
      <c r="Z1518" s="141"/>
      <c r="AA1518" s="103"/>
    </row>
    <row r="1519" spans="26:27">
      <c r="Z1519" s="141"/>
      <c r="AA1519" s="103"/>
    </row>
    <row r="1520" spans="26:27">
      <c r="Z1520" s="141"/>
      <c r="AA1520" s="103"/>
    </row>
    <row r="1521" spans="26:27">
      <c r="Z1521" s="141"/>
      <c r="AA1521" s="103"/>
    </row>
    <row r="1522" spans="26:27">
      <c r="Z1522" s="141"/>
      <c r="AA1522" s="103"/>
    </row>
    <row r="1523" spans="26:27">
      <c r="Z1523" s="141"/>
      <c r="AA1523" s="103"/>
    </row>
    <row r="1524" spans="26:27">
      <c r="Z1524" s="141"/>
      <c r="AA1524" s="103"/>
    </row>
    <row r="1525" spans="26:27">
      <c r="Z1525" s="141"/>
      <c r="AA1525" s="103"/>
    </row>
    <row r="1526" spans="26:27">
      <c r="Z1526" s="141"/>
      <c r="AA1526" s="103"/>
    </row>
    <row r="1527" spans="26:27">
      <c r="Z1527" s="141"/>
      <c r="AA1527" s="103"/>
    </row>
    <row r="1528" spans="26:27">
      <c r="Z1528" s="141"/>
      <c r="AA1528" s="103"/>
    </row>
    <row r="1529" spans="26:27">
      <c r="Z1529" s="141"/>
      <c r="AA1529" s="103"/>
    </row>
    <row r="1530" spans="26:27">
      <c r="Z1530" s="141"/>
      <c r="AA1530" s="103"/>
    </row>
    <row r="1531" spans="26:27">
      <c r="Z1531" s="141"/>
      <c r="AA1531" s="103"/>
    </row>
    <row r="1532" spans="26:27">
      <c r="Z1532" s="141"/>
      <c r="AA1532" s="103"/>
    </row>
    <row r="1533" spans="26:27">
      <c r="Z1533" s="141"/>
      <c r="AA1533" s="103"/>
    </row>
    <row r="1534" spans="26:27">
      <c r="Z1534" s="141"/>
      <c r="AA1534" s="103"/>
    </row>
    <row r="1535" spans="26:27">
      <c r="Z1535" s="141"/>
      <c r="AA1535" s="103"/>
    </row>
    <row r="1536" spans="26:27">
      <c r="Z1536" s="141"/>
      <c r="AA1536" s="103"/>
    </row>
    <row r="1537" spans="26:27">
      <c r="Z1537" s="141"/>
      <c r="AA1537" s="103"/>
    </row>
    <row r="1538" spans="26:27">
      <c r="Z1538" s="141"/>
      <c r="AA1538" s="103"/>
    </row>
    <row r="1539" spans="26:27">
      <c r="Z1539" s="141"/>
      <c r="AA1539" s="103"/>
    </row>
    <row r="1540" spans="26:27">
      <c r="Z1540" s="141"/>
      <c r="AA1540" s="103"/>
    </row>
    <row r="1541" spans="26:27">
      <c r="Z1541" s="141"/>
      <c r="AA1541" s="103"/>
    </row>
    <row r="1542" spans="26:27">
      <c r="Z1542" s="141"/>
      <c r="AA1542" s="103"/>
    </row>
    <row r="1543" spans="26:27">
      <c r="Z1543" s="141"/>
      <c r="AA1543" s="103"/>
    </row>
    <row r="1544" spans="26:27">
      <c r="Z1544" s="141"/>
      <c r="AA1544" s="103"/>
    </row>
    <row r="1545" spans="26:27">
      <c r="Z1545" s="141"/>
      <c r="AA1545" s="103"/>
    </row>
    <row r="1546" spans="26:27">
      <c r="Z1546" s="141"/>
      <c r="AA1546" s="103"/>
    </row>
    <row r="1547" spans="26:27">
      <c r="Z1547" s="141"/>
      <c r="AA1547" s="103"/>
    </row>
    <row r="1548" spans="26:27">
      <c r="Z1548" s="141"/>
      <c r="AA1548" s="103"/>
    </row>
    <row r="1549" spans="26:27">
      <c r="Z1549" s="141"/>
      <c r="AA1549" s="103"/>
    </row>
    <row r="1550" spans="26:27">
      <c r="Z1550" s="141"/>
      <c r="AA1550" s="103"/>
    </row>
    <row r="1551" spans="26:27">
      <c r="Z1551" s="141"/>
      <c r="AA1551" s="103"/>
    </row>
    <row r="1552" spans="26:27">
      <c r="Z1552" s="141"/>
      <c r="AA1552" s="103"/>
    </row>
    <row r="1553" spans="26:27">
      <c r="Z1553" s="141"/>
      <c r="AA1553" s="103"/>
    </row>
    <row r="1554" spans="26:27">
      <c r="Z1554" s="141"/>
      <c r="AA1554" s="103"/>
    </row>
    <row r="1555" spans="26:27">
      <c r="Z1555" s="141"/>
      <c r="AA1555" s="103"/>
    </row>
    <row r="1556" spans="26:27">
      <c r="Z1556" s="141"/>
      <c r="AA1556" s="103"/>
    </row>
    <row r="1557" spans="26:27">
      <c r="Z1557" s="141"/>
      <c r="AA1557" s="103"/>
    </row>
    <row r="1558" spans="26:27">
      <c r="Z1558" s="141"/>
      <c r="AA1558" s="103"/>
    </row>
    <row r="1559" spans="26:27">
      <c r="Z1559" s="141"/>
      <c r="AA1559" s="103"/>
    </row>
    <row r="1560" spans="26:27">
      <c r="Z1560" s="141"/>
      <c r="AA1560" s="103"/>
    </row>
    <row r="1561" spans="26:27">
      <c r="Z1561" s="141"/>
      <c r="AA1561" s="103"/>
    </row>
    <row r="1562" spans="26:27">
      <c r="Z1562" s="141"/>
      <c r="AA1562" s="103"/>
    </row>
    <row r="1563" spans="26:27">
      <c r="Z1563" s="141"/>
      <c r="AA1563" s="103"/>
    </row>
    <row r="1564" spans="26:27">
      <c r="Z1564" s="141"/>
      <c r="AA1564" s="103"/>
    </row>
    <row r="1565" spans="26:27">
      <c r="Z1565" s="141"/>
      <c r="AA1565" s="103"/>
    </row>
    <row r="1566" spans="26:27">
      <c r="Z1566" s="141"/>
      <c r="AA1566" s="103"/>
    </row>
    <row r="1567" spans="26:27">
      <c r="Z1567" s="141"/>
      <c r="AA1567" s="103"/>
    </row>
    <row r="1568" spans="26:27">
      <c r="Z1568" s="141"/>
      <c r="AA1568" s="103"/>
    </row>
    <row r="1569" spans="26:27">
      <c r="Z1569" s="141"/>
      <c r="AA1569" s="103"/>
    </row>
    <row r="1570" spans="26:27">
      <c r="Z1570" s="141"/>
      <c r="AA1570" s="103"/>
    </row>
    <row r="1571" spans="26:27">
      <c r="Z1571" s="141"/>
      <c r="AA1571" s="103"/>
    </row>
    <row r="1572" spans="26:27">
      <c r="Z1572" s="141"/>
      <c r="AA1572" s="103"/>
    </row>
    <row r="1573" spans="26:27">
      <c r="Z1573" s="141"/>
      <c r="AA1573" s="103"/>
    </row>
    <row r="1574" spans="26:27">
      <c r="Z1574" s="141"/>
      <c r="AA1574" s="103"/>
    </row>
    <row r="1575" spans="26:27">
      <c r="Z1575" s="141"/>
      <c r="AA1575" s="103"/>
    </row>
    <row r="1576" spans="26:27">
      <c r="Z1576" s="141"/>
      <c r="AA1576" s="103"/>
    </row>
    <row r="1577" spans="26:27">
      <c r="Z1577" s="141"/>
      <c r="AA1577" s="103"/>
    </row>
    <row r="1578" spans="26:27">
      <c r="Z1578" s="141"/>
      <c r="AA1578" s="103"/>
    </row>
    <row r="1579" spans="26:27">
      <c r="Z1579" s="141"/>
      <c r="AA1579" s="103"/>
    </row>
    <row r="1580" spans="26:27">
      <c r="Z1580" s="141"/>
      <c r="AA1580" s="103"/>
    </row>
    <row r="1581" spans="26:27">
      <c r="Z1581" s="141"/>
      <c r="AA1581" s="103"/>
    </row>
    <row r="1582" spans="26:27">
      <c r="Z1582" s="141"/>
      <c r="AA1582" s="103"/>
    </row>
    <row r="1583" spans="26:27">
      <c r="Z1583" s="141"/>
      <c r="AA1583" s="103"/>
    </row>
    <row r="1584" spans="26:27">
      <c r="Z1584" s="141"/>
      <c r="AA1584" s="103"/>
    </row>
    <row r="1585" spans="26:27">
      <c r="Z1585" s="141"/>
      <c r="AA1585" s="103"/>
    </row>
    <row r="1586" spans="26:27">
      <c r="Z1586" s="141"/>
      <c r="AA1586" s="103"/>
    </row>
    <row r="1587" spans="26:27">
      <c r="Z1587" s="141"/>
      <c r="AA1587" s="103"/>
    </row>
    <row r="1588" spans="26:27">
      <c r="Z1588" s="141"/>
      <c r="AA1588" s="103"/>
    </row>
    <row r="1589" spans="26:27">
      <c r="Z1589" s="141"/>
      <c r="AA1589" s="103"/>
    </row>
    <row r="1590" spans="26:27">
      <c r="Z1590" s="141"/>
      <c r="AA1590" s="103"/>
    </row>
    <row r="1591" spans="26:27">
      <c r="Z1591" s="141"/>
      <c r="AA1591" s="103"/>
    </row>
    <row r="1592" spans="26:27">
      <c r="Z1592" s="141"/>
      <c r="AA1592" s="103"/>
    </row>
    <row r="1593" spans="26:27">
      <c r="Z1593" s="141"/>
      <c r="AA1593" s="103"/>
    </row>
    <row r="1594" spans="26:27">
      <c r="Z1594" s="141"/>
      <c r="AA1594" s="103"/>
    </row>
    <row r="1595" spans="26:27">
      <c r="Z1595" s="141"/>
      <c r="AA1595" s="103"/>
    </row>
    <row r="1596" spans="26:27">
      <c r="Z1596" s="141"/>
      <c r="AA1596" s="103"/>
    </row>
    <row r="1597" spans="26:27">
      <c r="Z1597" s="141"/>
      <c r="AA1597" s="103"/>
    </row>
    <row r="1598" spans="26:27">
      <c r="Z1598" s="141"/>
      <c r="AA1598" s="103"/>
    </row>
    <row r="1599" spans="26:27">
      <c r="Z1599" s="141"/>
      <c r="AA1599" s="103"/>
    </row>
    <row r="1600" spans="26:27">
      <c r="Z1600" s="141"/>
      <c r="AA1600" s="103"/>
    </row>
    <row r="1601" spans="26:27">
      <c r="Z1601" s="141"/>
      <c r="AA1601" s="103"/>
    </row>
    <row r="1602" spans="26:27">
      <c r="Z1602" s="141"/>
      <c r="AA1602" s="103"/>
    </row>
    <row r="1603" spans="26:27">
      <c r="Z1603" s="141"/>
      <c r="AA1603" s="103"/>
    </row>
    <row r="1604" spans="26:27">
      <c r="Z1604" s="141"/>
      <c r="AA1604" s="103"/>
    </row>
    <row r="1605" spans="26:27">
      <c r="Z1605" s="141"/>
      <c r="AA1605" s="103"/>
    </row>
    <row r="1606" spans="26:27">
      <c r="Z1606" s="141"/>
      <c r="AA1606" s="103"/>
    </row>
    <row r="1607" spans="26:27">
      <c r="Z1607" s="141"/>
      <c r="AA1607" s="103"/>
    </row>
    <row r="1608" spans="26:27">
      <c r="Z1608" s="141"/>
      <c r="AA1608" s="103"/>
    </row>
    <row r="1609" spans="26:27">
      <c r="Z1609" s="141"/>
      <c r="AA1609" s="103"/>
    </row>
    <row r="1610" spans="26:27">
      <c r="Z1610" s="141"/>
      <c r="AA1610" s="103"/>
    </row>
    <row r="1611" spans="26:27">
      <c r="Z1611" s="141"/>
      <c r="AA1611" s="103"/>
    </row>
    <row r="1612" spans="26:27">
      <c r="Z1612" s="141"/>
      <c r="AA1612" s="103"/>
    </row>
    <row r="1613" spans="26:27">
      <c r="Z1613" s="141"/>
      <c r="AA1613" s="103"/>
    </row>
    <row r="1614" spans="26:27">
      <c r="Z1614" s="141"/>
      <c r="AA1614" s="103"/>
    </row>
    <row r="1615" spans="26:27">
      <c r="Z1615" s="141"/>
      <c r="AA1615" s="103"/>
    </row>
    <row r="1616" spans="26:27">
      <c r="Z1616" s="141"/>
      <c r="AA1616" s="103"/>
    </row>
    <row r="1617" spans="26:27">
      <c r="Z1617" s="141"/>
      <c r="AA1617" s="103"/>
    </row>
    <row r="1618" spans="26:27">
      <c r="Z1618" s="141"/>
      <c r="AA1618" s="103"/>
    </row>
    <row r="1619" spans="26:27">
      <c r="Z1619" s="141"/>
      <c r="AA1619" s="103"/>
    </row>
    <row r="1620" spans="26:27">
      <c r="Z1620" s="141"/>
      <c r="AA1620" s="103"/>
    </row>
    <row r="1621" spans="26:27">
      <c r="Z1621" s="141"/>
      <c r="AA1621" s="103"/>
    </row>
    <row r="1622" spans="26:27">
      <c r="Z1622" s="141"/>
      <c r="AA1622" s="103"/>
    </row>
    <row r="1623" spans="26:27">
      <c r="Z1623" s="141"/>
      <c r="AA1623" s="103"/>
    </row>
    <row r="1624" spans="26:27">
      <c r="Z1624" s="141"/>
      <c r="AA1624" s="103"/>
    </row>
    <row r="1625" spans="26:27">
      <c r="Z1625" s="141"/>
      <c r="AA1625" s="103"/>
    </row>
    <row r="1626" spans="26:27">
      <c r="Z1626" s="141"/>
      <c r="AA1626" s="103"/>
    </row>
    <row r="1627" spans="26:27">
      <c r="Z1627" s="141"/>
      <c r="AA1627" s="103"/>
    </row>
    <row r="1628" spans="26:27">
      <c r="Z1628" s="141"/>
      <c r="AA1628" s="103"/>
    </row>
    <row r="1629" spans="26:27">
      <c r="Z1629" s="141"/>
      <c r="AA1629" s="103"/>
    </row>
    <row r="1630" spans="26:27">
      <c r="Z1630" s="141"/>
      <c r="AA1630" s="103"/>
    </row>
    <row r="1631" spans="26:27">
      <c r="Z1631" s="141"/>
      <c r="AA1631" s="103"/>
    </row>
    <row r="1632" spans="26:27">
      <c r="Z1632" s="141"/>
      <c r="AA1632" s="103"/>
    </row>
    <row r="1633" spans="26:27">
      <c r="Z1633" s="141"/>
      <c r="AA1633" s="103"/>
    </row>
    <row r="1634" spans="26:27">
      <c r="Z1634" s="141"/>
      <c r="AA1634" s="103"/>
    </row>
    <row r="1635" spans="26:27">
      <c r="Z1635" s="141"/>
      <c r="AA1635" s="103"/>
    </row>
    <row r="1636" spans="26:27">
      <c r="Z1636" s="141"/>
      <c r="AA1636" s="103"/>
    </row>
    <row r="1637" spans="26:27">
      <c r="Z1637" s="141"/>
      <c r="AA1637" s="103"/>
    </row>
    <row r="1638" spans="26:27">
      <c r="Z1638" s="141"/>
      <c r="AA1638" s="103"/>
    </row>
    <row r="1639" spans="26:27">
      <c r="Z1639" s="141"/>
      <c r="AA1639" s="103"/>
    </row>
    <row r="1640" spans="26:27">
      <c r="Z1640" s="141"/>
      <c r="AA1640" s="103"/>
    </row>
    <row r="1641" spans="26:27">
      <c r="Z1641" s="141"/>
      <c r="AA1641" s="103"/>
    </row>
    <row r="1642" spans="26:27">
      <c r="Z1642" s="141"/>
      <c r="AA1642" s="103"/>
    </row>
    <row r="1643" spans="26:27">
      <c r="Z1643" s="141"/>
      <c r="AA1643" s="103"/>
    </row>
    <row r="1644" spans="26:27">
      <c r="Z1644" s="141"/>
      <c r="AA1644" s="103"/>
    </row>
    <row r="1645" spans="26:27">
      <c r="Z1645" s="141"/>
      <c r="AA1645" s="103"/>
    </row>
    <row r="1646" spans="26:27">
      <c r="Z1646" s="141"/>
      <c r="AA1646" s="103"/>
    </row>
    <row r="1647" spans="26:27">
      <c r="Z1647" s="141"/>
      <c r="AA1647" s="103"/>
    </row>
    <row r="1648" spans="26:27">
      <c r="Z1648" s="141"/>
      <c r="AA1648" s="103"/>
    </row>
    <row r="1649" spans="26:27">
      <c r="Z1649" s="141"/>
      <c r="AA1649" s="103"/>
    </row>
    <row r="1650" spans="26:27">
      <c r="Z1650" s="141"/>
      <c r="AA1650" s="103"/>
    </row>
    <row r="1651" spans="26:27">
      <c r="Z1651" s="141"/>
      <c r="AA1651" s="103"/>
    </row>
    <row r="1652" spans="26:27">
      <c r="Z1652" s="141"/>
      <c r="AA1652" s="103"/>
    </row>
    <row r="1653" spans="26:27">
      <c r="Z1653" s="141"/>
      <c r="AA1653" s="103"/>
    </row>
    <row r="1654" spans="26:27">
      <c r="Z1654" s="141"/>
      <c r="AA1654" s="103"/>
    </row>
    <row r="1655" spans="26:27">
      <c r="Z1655" s="141"/>
      <c r="AA1655" s="103"/>
    </row>
    <row r="1656" spans="26:27">
      <c r="Z1656" s="141"/>
      <c r="AA1656" s="103"/>
    </row>
    <row r="1657" spans="26:27">
      <c r="Z1657" s="141"/>
      <c r="AA1657" s="103"/>
    </row>
    <row r="1658" spans="26:27">
      <c r="Z1658" s="141"/>
      <c r="AA1658" s="103"/>
    </row>
    <row r="1659" spans="26:27">
      <c r="Z1659" s="141"/>
      <c r="AA1659" s="103"/>
    </row>
    <row r="1660" spans="26:27">
      <c r="Z1660" s="141"/>
      <c r="AA1660" s="103"/>
    </row>
    <row r="1661" spans="26:27">
      <c r="Z1661" s="141"/>
      <c r="AA1661" s="103"/>
    </row>
    <row r="1662" spans="26:27">
      <c r="Z1662" s="141"/>
      <c r="AA1662" s="103"/>
    </row>
    <row r="1663" spans="26:27">
      <c r="Z1663" s="141"/>
      <c r="AA1663" s="103"/>
    </row>
    <row r="1664" spans="26:27">
      <c r="Z1664" s="141"/>
      <c r="AA1664" s="103"/>
    </row>
    <row r="1665" spans="26:27">
      <c r="Z1665" s="141"/>
      <c r="AA1665" s="103"/>
    </row>
    <row r="1666" spans="26:27">
      <c r="Z1666" s="141"/>
      <c r="AA1666" s="103"/>
    </row>
    <row r="1667" spans="26:27">
      <c r="Z1667" s="141"/>
      <c r="AA1667" s="103"/>
    </row>
    <row r="1668" spans="26:27">
      <c r="Z1668" s="141"/>
      <c r="AA1668" s="103"/>
    </row>
    <row r="1669" spans="26:27">
      <c r="Z1669" s="141"/>
      <c r="AA1669" s="103"/>
    </row>
    <row r="1670" spans="26:27">
      <c r="Z1670" s="141"/>
      <c r="AA1670" s="103"/>
    </row>
    <row r="1671" spans="26:27">
      <c r="Z1671" s="141"/>
      <c r="AA1671" s="103"/>
    </row>
    <row r="1672" spans="26:27">
      <c r="Z1672" s="141"/>
      <c r="AA1672" s="103"/>
    </row>
    <row r="1673" spans="26:27">
      <c r="Z1673" s="141"/>
      <c r="AA1673" s="103"/>
    </row>
    <row r="1674" spans="26:27">
      <c r="Z1674" s="141"/>
      <c r="AA1674" s="103"/>
    </row>
    <row r="1675" spans="26:27">
      <c r="Z1675" s="141"/>
      <c r="AA1675" s="103"/>
    </row>
    <row r="1676" spans="26:27">
      <c r="Z1676" s="141"/>
      <c r="AA1676" s="103"/>
    </row>
    <row r="1677" spans="26:27">
      <c r="Z1677" s="141"/>
      <c r="AA1677" s="103"/>
    </row>
    <row r="1678" spans="26:27">
      <c r="Z1678" s="141"/>
      <c r="AA1678" s="103"/>
    </row>
    <row r="1679" spans="26:27">
      <c r="Z1679" s="141"/>
      <c r="AA1679" s="103"/>
    </row>
    <row r="1680" spans="26:27">
      <c r="Z1680" s="141"/>
      <c r="AA1680" s="103"/>
    </row>
    <row r="1681" spans="26:27">
      <c r="Z1681" s="141"/>
      <c r="AA1681" s="103"/>
    </row>
    <row r="1682" spans="26:27">
      <c r="Z1682" s="141"/>
      <c r="AA1682" s="103"/>
    </row>
    <row r="1683" spans="26:27">
      <c r="Z1683" s="141"/>
      <c r="AA1683" s="103"/>
    </row>
    <row r="1684" spans="26:27">
      <c r="Z1684" s="141"/>
      <c r="AA1684" s="103"/>
    </row>
    <row r="1685" spans="26:27">
      <c r="Z1685" s="141"/>
      <c r="AA1685" s="103"/>
    </row>
    <row r="1686" spans="26:27">
      <c r="Z1686" s="141"/>
      <c r="AA1686" s="103"/>
    </row>
    <row r="1687" spans="26:27">
      <c r="Z1687" s="141"/>
      <c r="AA1687" s="103"/>
    </row>
    <row r="1688" spans="26:27">
      <c r="Z1688" s="141"/>
      <c r="AA1688" s="103"/>
    </row>
    <row r="1689" spans="26:27">
      <c r="Z1689" s="141"/>
      <c r="AA1689" s="103"/>
    </row>
    <row r="1690" spans="26:27">
      <c r="Z1690" s="141"/>
      <c r="AA1690" s="103"/>
    </row>
    <row r="1691" spans="26:27">
      <c r="Z1691" s="141"/>
      <c r="AA1691" s="103"/>
    </row>
    <row r="1692" spans="26:27">
      <c r="Z1692" s="141"/>
      <c r="AA1692" s="103"/>
    </row>
    <row r="1693" spans="26:27">
      <c r="Z1693" s="141"/>
      <c r="AA1693" s="103"/>
    </row>
    <row r="1694" spans="26:27">
      <c r="Z1694" s="141"/>
      <c r="AA1694" s="103"/>
    </row>
    <row r="1695" spans="26:27">
      <c r="Z1695" s="141"/>
      <c r="AA1695" s="103"/>
    </row>
    <row r="1696" spans="26:27">
      <c r="Z1696" s="141"/>
      <c r="AA1696" s="103"/>
    </row>
    <row r="1697" spans="26:27">
      <c r="Z1697" s="141"/>
      <c r="AA1697" s="103"/>
    </row>
    <row r="1698" spans="26:27">
      <c r="Z1698" s="141"/>
      <c r="AA1698" s="103"/>
    </row>
    <row r="1699" spans="26:27">
      <c r="Z1699" s="141"/>
      <c r="AA1699" s="103"/>
    </row>
    <row r="1700" spans="26:27">
      <c r="Z1700" s="141"/>
      <c r="AA1700" s="103"/>
    </row>
    <row r="1701" spans="26:27">
      <c r="Z1701" s="141"/>
      <c r="AA1701" s="103"/>
    </row>
    <row r="1702" spans="26:27">
      <c r="Z1702" s="141"/>
      <c r="AA1702" s="103"/>
    </row>
    <row r="1703" spans="26:27">
      <c r="Z1703" s="141"/>
      <c r="AA1703" s="103"/>
    </row>
    <row r="1704" spans="26:27">
      <c r="Z1704" s="141"/>
      <c r="AA1704" s="103"/>
    </row>
    <row r="1705" spans="26:27">
      <c r="Z1705" s="141"/>
      <c r="AA1705" s="103"/>
    </row>
    <row r="1706" spans="26:27">
      <c r="Z1706" s="141"/>
      <c r="AA1706" s="103"/>
    </row>
    <row r="1707" spans="26:27">
      <c r="Z1707" s="141"/>
      <c r="AA1707" s="103"/>
    </row>
    <row r="1708" spans="26:27">
      <c r="Z1708" s="141"/>
      <c r="AA1708" s="103"/>
    </row>
    <row r="1709" spans="26:27">
      <c r="Z1709" s="141"/>
      <c r="AA1709" s="103"/>
    </row>
    <row r="1710" spans="26:27">
      <c r="Z1710" s="141"/>
      <c r="AA1710" s="103"/>
    </row>
    <row r="1711" spans="26:27">
      <c r="Z1711" s="141"/>
      <c r="AA1711" s="103"/>
    </row>
    <row r="1712" spans="26:27">
      <c r="Z1712" s="141"/>
      <c r="AA1712" s="103"/>
    </row>
    <row r="1713" spans="26:27">
      <c r="Z1713" s="141"/>
      <c r="AA1713" s="103"/>
    </row>
    <row r="1714" spans="26:27">
      <c r="Z1714" s="141"/>
      <c r="AA1714" s="103"/>
    </row>
    <row r="1715" spans="26:27">
      <c r="Z1715" s="141"/>
      <c r="AA1715" s="103"/>
    </row>
    <row r="1716" spans="26:27">
      <c r="Z1716" s="141"/>
      <c r="AA1716" s="103"/>
    </row>
    <row r="1717" spans="26:27">
      <c r="Z1717" s="141"/>
      <c r="AA1717" s="103"/>
    </row>
    <row r="1718" spans="26:27">
      <c r="Z1718" s="141"/>
      <c r="AA1718" s="103"/>
    </row>
    <row r="1719" spans="26:27">
      <c r="Z1719" s="141"/>
      <c r="AA1719" s="103"/>
    </row>
    <row r="1720" spans="26:27">
      <c r="Z1720" s="141"/>
      <c r="AA1720" s="103"/>
    </row>
    <row r="1721" spans="26:27">
      <c r="Z1721" s="141"/>
      <c r="AA1721" s="103"/>
    </row>
    <row r="1722" spans="26:27">
      <c r="Z1722" s="141"/>
      <c r="AA1722" s="103"/>
    </row>
    <row r="1723" spans="26:27">
      <c r="Z1723" s="141"/>
      <c r="AA1723" s="103"/>
    </row>
    <row r="1724" spans="26:27">
      <c r="Z1724" s="141"/>
      <c r="AA1724" s="103"/>
    </row>
    <row r="1725" spans="26:27">
      <c r="Z1725" s="141"/>
      <c r="AA1725" s="103"/>
    </row>
    <row r="1726" spans="26:27">
      <c r="Z1726" s="141"/>
      <c r="AA1726" s="103"/>
    </row>
    <row r="1727" spans="26:27">
      <c r="Z1727" s="141"/>
      <c r="AA1727" s="103"/>
    </row>
    <row r="1728" spans="26:27">
      <c r="Z1728" s="141"/>
      <c r="AA1728" s="103"/>
    </row>
    <row r="1729" spans="26:27">
      <c r="Z1729" s="141"/>
      <c r="AA1729" s="103"/>
    </row>
    <row r="1730" spans="26:27">
      <c r="Z1730" s="141"/>
      <c r="AA1730" s="103"/>
    </row>
    <row r="1731" spans="26:27">
      <c r="Z1731" s="141"/>
      <c r="AA1731" s="103"/>
    </row>
    <row r="1732" spans="26:27">
      <c r="Z1732" s="141"/>
      <c r="AA1732" s="103"/>
    </row>
    <row r="1733" spans="26:27">
      <c r="Z1733" s="141"/>
      <c r="AA1733" s="103"/>
    </row>
    <row r="1734" spans="26:27">
      <c r="Z1734" s="141"/>
      <c r="AA1734" s="103"/>
    </row>
    <row r="1735" spans="26:27">
      <c r="Z1735" s="141"/>
      <c r="AA1735" s="103"/>
    </row>
    <row r="1736" spans="26:27">
      <c r="Z1736" s="141"/>
      <c r="AA1736" s="103"/>
    </row>
    <row r="1737" spans="26:27">
      <c r="Z1737" s="141"/>
      <c r="AA1737" s="103"/>
    </row>
    <row r="1738" spans="26:27">
      <c r="Z1738" s="141"/>
      <c r="AA1738" s="103"/>
    </row>
    <row r="1739" spans="26:27">
      <c r="Z1739" s="141"/>
      <c r="AA1739" s="103"/>
    </row>
    <row r="1740" spans="26:27">
      <c r="Z1740" s="141"/>
      <c r="AA1740" s="103"/>
    </row>
    <row r="1741" spans="26:27">
      <c r="Z1741" s="141"/>
      <c r="AA1741" s="103"/>
    </row>
    <row r="1742" spans="26:27">
      <c r="Z1742" s="141"/>
      <c r="AA1742" s="103"/>
    </row>
    <row r="1743" spans="26:27">
      <c r="Z1743" s="141"/>
      <c r="AA1743" s="103"/>
    </row>
    <row r="1744" spans="26:27">
      <c r="Z1744" s="141"/>
      <c r="AA1744" s="103"/>
    </row>
    <row r="1745" spans="26:27">
      <c r="Z1745" s="141"/>
      <c r="AA1745" s="103"/>
    </row>
    <row r="1746" spans="26:27">
      <c r="Z1746" s="141"/>
      <c r="AA1746" s="103"/>
    </row>
    <row r="1747" spans="26:27">
      <c r="Z1747" s="141"/>
      <c r="AA1747" s="103"/>
    </row>
    <row r="1748" spans="26:27">
      <c r="Z1748" s="141"/>
      <c r="AA1748" s="103"/>
    </row>
    <row r="1749" spans="26:27">
      <c r="Z1749" s="141"/>
      <c r="AA1749" s="103"/>
    </row>
    <row r="1750" spans="26:27">
      <c r="Z1750" s="141"/>
      <c r="AA1750" s="103"/>
    </row>
    <row r="1751" spans="26:27">
      <c r="Z1751" s="141"/>
      <c r="AA1751" s="103"/>
    </row>
    <row r="1752" spans="26:27">
      <c r="Z1752" s="141"/>
      <c r="AA1752" s="103"/>
    </row>
    <row r="1753" spans="26:27">
      <c r="Z1753" s="141"/>
      <c r="AA1753" s="103"/>
    </row>
    <row r="1754" spans="26:27">
      <c r="Z1754" s="141"/>
      <c r="AA1754" s="103"/>
    </row>
    <row r="1755" spans="26:27">
      <c r="Z1755" s="141"/>
      <c r="AA1755" s="103"/>
    </row>
    <row r="1756" spans="26:27">
      <c r="Z1756" s="141"/>
      <c r="AA1756" s="103"/>
    </row>
    <row r="1757" spans="26:27">
      <c r="Z1757" s="141"/>
      <c r="AA1757" s="103"/>
    </row>
    <row r="1758" spans="26:27">
      <c r="Z1758" s="141"/>
      <c r="AA1758" s="103"/>
    </row>
    <row r="1759" spans="26:27">
      <c r="Z1759" s="141"/>
      <c r="AA1759" s="103"/>
    </row>
    <row r="1760" spans="26:27">
      <c r="Z1760" s="141"/>
      <c r="AA1760" s="103"/>
    </row>
    <row r="1761" spans="26:27">
      <c r="Z1761" s="141"/>
      <c r="AA1761" s="103"/>
    </row>
    <row r="1762" spans="26:27">
      <c r="Z1762" s="141"/>
      <c r="AA1762" s="103"/>
    </row>
    <row r="1763" spans="26:27">
      <c r="Z1763" s="141"/>
      <c r="AA1763" s="103"/>
    </row>
    <row r="1764" spans="26:27">
      <c r="Z1764" s="141"/>
      <c r="AA1764" s="103"/>
    </row>
    <row r="1765" spans="26:27">
      <c r="Z1765" s="141"/>
      <c r="AA1765" s="103"/>
    </row>
    <row r="1766" spans="26:27">
      <c r="Z1766" s="141"/>
      <c r="AA1766" s="103"/>
    </row>
    <row r="1767" spans="26:27">
      <c r="Z1767" s="141"/>
      <c r="AA1767" s="103"/>
    </row>
    <row r="1768" spans="26:27">
      <c r="Z1768" s="141"/>
      <c r="AA1768" s="103"/>
    </row>
    <row r="1769" spans="26:27">
      <c r="Z1769" s="141"/>
      <c r="AA1769" s="103"/>
    </row>
    <row r="1770" spans="26:27">
      <c r="Z1770" s="141"/>
      <c r="AA1770" s="103"/>
    </row>
    <row r="1771" spans="26:27">
      <c r="Z1771" s="141"/>
      <c r="AA1771" s="103"/>
    </row>
    <row r="1772" spans="26:27">
      <c r="Z1772" s="141"/>
      <c r="AA1772" s="103"/>
    </row>
    <row r="1773" spans="26:27">
      <c r="Z1773" s="141"/>
      <c r="AA1773" s="103"/>
    </row>
    <row r="1774" spans="26:27">
      <c r="Z1774" s="141"/>
      <c r="AA1774" s="103"/>
    </row>
    <row r="1775" spans="26:27">
      <c r="Z1775" s="141"/>
      <c r="AA1775" s="103"/>
    </row>
    <row r="1776" spans="26:27">
      <c r="Z1776" s="141"/>
      <c r="AA1776" s="103"/>
    </row>
    <row r="1777" spans="26:27">
      <c r="Z1777" s="141"/>
      <c r="AA1777" s="103"/>
    </row>
    <row r="1778" spans="26:27">
      <c r="Z1778" s="141"/>
      <c r="AA1778" s="103"/>
    </row>
    <row r="1779" spans="26:27">
      <c r="Z1779" s="141"/>
      <c r="AA1779" s="103"/>
    </row>
    <row r="1780" spans="26:27">
      <c r="Z1780" s="141"/>
      <c r="AA1780" s="103"/>
    </row>
    <row r="1781" spans="26:27">
      <c r="Z1781" s="141"/>
      <c r="AA1781" s="103"/>
    </row>
    <row r="1782" spans="26:27">
      <c r="Z1782" s="141"/>
      <c r="AA1782" s="103"/>
    </row>
    <row r="1783" spans="26:27">
      <c r="Z1783" s="141"/>
      <c r="AA1783" s="103"/>
    </row>
    <row r="1784" spans="26:27">
      <c r="Z1784" s="141"/>
      <c r="AA1784" s="103"/>
    </row>
    <row r="1785" spans="26:27">
      <c r="Z1785" s="141"/>
      <c r="AA1785" s="103"/>
    </row>
    <row r="1786" spans="26:27">
      <c r="Z1786" s="141"/>
      <c r="AA1786" s="103"/>
    </row>
    <row r="1787" spans="26:27">
      <c r="Z1787" s="141"/>
      <c r="AA1787" s="103"/>
    </row>
    <row r="1788" spans="26:27">
      <c r="Z1788" s="141"/>
      <c r="AA1788" s="103"/>
    </row>
    <row r="1789" spans="26:27">
      <c r="Z1789" s="141"/>
      <c r="AA1789" s="103"/>
    </row>
    <row r="1790" spans="26:27">
      <c r="Z1790" s="141"/>
      <c r="AA1790" s="103"/>
    </row>
    <row r="1791" spans="26:27">
      <c r="Z1791" s="141"/>
      <c r="AA1791" s="103"/>
    </row>
    <row r="1792" spans="26:27">
      <c r="Z1792" s="141"/>
      <c r="AA1792" s="103"/>
    </row>
    <row r="1793" spans="26:27">
      <c r="Z1793" s="141"/>
      <c r="AA1793" s="103"/>
    </row>
    <row r="1794" spans="26:27">
      <c r="Z1794" s="141"/>
      <c r="AA1794" s="103"/>
    </row>
    <row r="1795" spans="26:27">
      <c r="Z1795" s="141"/>
      <c r="AA1795" s="103"/>
    </row>
    <row r="1796" spans="26:27">
      <c r="Z1796" s="141"/>
      <c r="AA1796" s="103"/>
    </row>
    <row r="1797" spans="26:27">
      <c r="Z1797" s="141"/>
      <c r="AA1797" s="103"/>
    </row>
    <row r="1798" spans="26:27">
      <c r="Z1798" s="141"/>
      <c r="AA1798" s="103"/>
    </row>
    <row r="1799" spans="26:27">
      <c r="Z1799" s="141"/>
      <c r="AA1799" s="103"/>
    </row>
    <row r="1800" spans="26:27">
      <c r="Z1800" s="141"/>
      <c r="AA1800" s="103"/>
    </row>
    <row r="1801" spans="26:27">
      <c r="Z1801" s="141"/>
      <c r="AA1801" s="103"/>
    </row>
    <row r="1802" spans="26:27">
      <c r="Z1802" s="141"/>
      <c r="AA1802" s="103"/>
    </row>
    <row r="1803" spans="26:27">
      <c r="Z1803" s="141"/>
      <c r="AA1803" s="103"/>
    </row>
    <row r="1804" spans="26:27">
      <c r="Z1804" s="141"/>
      <c r="AA1804" s="103"/>
    </row>
    <row r="1805" spans="26:27">
      <c r="Z1805" s="141"/>
      <c r="AA1805" s="103"/>
    </row>
    <row r="1806" spans="26:27">
      <c r="Z1806" s="141"/>
      <c r="AA1806" s="103"/>
    </row>
    <row r="1807" spans="26:27">
      <c r="Z1807" s="141"/>
      <c r="AA1807" s="103"/>
    </row>
    <row r="1808" spans="26:27">
      <c r="Z1808" s="141"/>
      <c r="AA1808" s="103"/>
    </row>
    <row r="1809" spans="26:27">
      <c r="Z1809" s="141"/>
      <c r="AA1809" s="103"/>
    </row>
    <row r="1810" spans="26:27">
      <c r="Z1810" s="141"/>
      <c r="AA1810" s="103"/>
    </row>
    <row r="1811" spans="26:27">
      <c r="Z1811" s="141"/>
      <c r="AA1811" s="103"/>
    </row>
    <row r="1812" spans="26:27">
      <c r="Z1812" s="141"/>
      <c r="AA1812" s="103"/>
    </row>
    <row r="1813" spans="26:27">
      <c r="Z1813" s="141"/>
      <c r="AA1813" s="103"/>
    </row>
    <row r="1814" spans="26:27">
      <c r="Z1814" s="141"/>
      <c r="AA1814" s="103"/>
    </row>
    <row r="1815" spans="26:27">
      <c r="Z1815" s="141"/>
      <c r="AA1815" s="103"/>
    </row>
    <row r="1816" spans="26:27">
      <c r="Z1816" s="141"/>
      <c r="AA1816" s="103"/>
    </row>
    <row r="1817" spans="26:27">
      <c r="Z1817" s="141"/>
      <c r="AA1817" s="103"/>
    </row>
    <row r="1818" spans="26:27">
      <c r="Z1818" s="141"/>
      <c r="AA1818" s="103"/>
    </row>
    <row r="1819" spans="26:27">
      <c r="Z1819" s="141"/>
      <c r="AA1819" s="103"/>
    </row>
    <row r="1820" spans="26:27">
      <c r="Z1820" s="141"/>
      <c r="AA1820" s="103"/>
    </row>
    <row r="1821" spans="26:27">
      <c r="Z1821" s="141"/>
      <c r="AA1821" s="103"/>
    </row>
    <row r="1822" spans="26:27">
      <c r="Z1822" s="141"/>
      <c r="AA1822" s="103"/>
    </row>
    <row r="1823" spans="26:27">
      <c r="Z1823" s="141"/>
      <c r="AA1823" s="103"/>
    </row>
    <row r="1824" spans="26:27">
      <c r="Z1824" s="141"/>
      <c r="AA1824" s="103"/>
    </row>
    <row r="1825" spans="26:27">
      <c r="Z1825" s="141"/>
      <c r="AA1825" s="103"/>
    </row>
    <row r="1826" spans="26:27">
      <c r="Z1826" s="141"/>
      <c r="AA1826" s="103"/>
    </row>
    <row r="1827" spans="26:27">
      <c r="Z1827" s="141"/>
      <c r="AA1827" s="103"/>
    </row>
    <row r="1828" spans="26:27">
      <c r="Z1828" s="141"/>
      <c r="AA1828" s="103"/>
    </row>
    <row r="1829" spans="26:27">
      <c r="Z1829" s="141"/>
      <c r="AA1829" s="103"/>
    </row>
    <row r="1830" spans="26:27">
      <c r="Z1830" s="141"/>
      <c r="AA1830" s="103"/>
    </row>
    <row r="1831" spans="26:27">
      <c r="Z1831" s="141"/>
      <c r="AA1831" s="103"/>
    </row>
    <row r="1832" spans="26:27">
      <c r="Z1832" s="141"/>
      <c r="AA1832" s="103"/>
    </row>
    <row r="1833" spans="26:27">
      <c r="Z1833" s="141"/>
      <c r="AA1833" s="103"/>
    </row>
    <row r="1834" spans="26:27">
      <c r="Z1834" s="141"/>
      <c r="AA1834" s="103"/>
    </row>
    <row r="1835" spans="26:27">
      <c r="Z1835" s="141"/>
      <c r="AA1835" s="103"/>
    </row>
    <row r="1836" spans="26:27">
      <c r="Z1836" s="141"/>
      <c r="AA1836" s="103"/>
    </row>
    <row r="1837" spans="26:27">
      <c r="Z1837" s="141"/>
      <c r="AA1837" s="103"/>
    </row>
    <row r="1838" spans="26:27">
      <c r="Z1838" s="141"/>
      <c r="AA1838" s="103"/>
    </row>
    <row r="1839" spans="26:27">
      <c r="Z1839" s="141"/>
      <c r="AA1839" s="103"/>
    </row>
    <row r="1840" spans="26:27">
      <c r="Z1840" s="141"/>
      <c r="AA1840" s="103"/>
    </row>
    <row r="1841" spans="26:27">
      <c r="Z1841" s="141"/>
      <c r="AA1841" s="103"/>
    </row>
    <row r="1842" spans="26:27">
      <c r="Z1842" s="141"/>
      <c r="AA1842" s="103"/>
    </row>
    <row r="1843" spans="26:27">
      <c r="Z1843" s="141"/>
      <c r="AA1843" s="103"/>
    </row>
    <row r="1844" spans="26:27">
      <c r="Z1844" s="141"/>
      <c r="AA1844" s="103"/>
    </row>
    <row r="1845" spans="26:27">
      <c r="Z1845" s="141"/>
      <c r="AA1845" s="103"/>
    </row>
    <row r="1846" spans="26:27">
      <c r="Z1846" s="141"/>
      <c r="AA1846" s="103"/>
    </row>
    <row r="1847" spans="26:27">
      <c r="Z1847" s="141"/>
      <c r="AA1847" s="103"/>
    </row>
    <row r="1848" spans="26:27">
      <c r="Z1848" s="141"/>
      <c r="AA1848" s="103"/>
    </row>
    <row r="1849" spans="26:27">
      <c r="Z1849" s="141"/>
      <c r="AA1849" s="103"/>
    </row>
    <row r="1850" spans="26:27">
      <c r="Z1850" s="141"/>
      <c r="AA1850" s="103"/>
    </row>
    <row r="1851" spans="26:27">
      <c r="Z1851" s="141"/>
      <c r="AA1851" s="103"/>
    </row>
    <row r="1852" spans="26:27">
      <c r="Z1852" s="141"/>
      <c r="AA1852" s="103"/>
    </row>
    <row r="1853" spans="26:27">
      <c r="Z1853" s="141"/>
      <c r="AA1853" s="103"/>
    </row>
    <row r="1854" spans="26:27">
      <c r="Z1854" s="141"/>
      <c r="AA1854" s="103"/>
    </row>
    <row r="1855" spans="26:27">
      <c r="Z1855" s="141"/>
      <c r="AA1855" s="103"/>
    </row>
    <row r="1856" spans="26:27">
      <c r="Z1856" s="141"/>
      <c r="AA1856" s="103"/>
    </row>
    <row r="1857" spans="26:27">
      <c r="Z1857" s="141"/>
      <c r="AA1857" s="103"/>
    </row>
    <row r="1858" spans="26:27">
      <c r="Z1858" s="141"/>
      <c r="AA1858" s="103"/>
    </row>
    <row r="1859" spans="26:27">
      <c r="Z1859" s="141"/>
      <c r="AA1859" s="103"/>
    </row>
    <row r="1860" spans="26:27">
      <c r="Z1860" s="141"/>
      <c r="AA1860" s="103"/>
    </row>
    <row r="1861" spans="26:27">
      <c r="Z1861" s="141"/>
      <c r="AA1861" s="103"/>
    </row>
    <row r="1862" spans="26:27">
      <c r="Z1862" s="141"/>
      <c r="AA1862" s="103"/>
    </row>
    <row r="1863" spans="26:27">
      <c r="Z1863" s="141"/>
      <c r="AA1863" s="103"/>
    </row>
    <row r="1864" spans="26:27">
      <c r="Z1864" s="141"/>
      <c r="AA1864" s="103"/>
    </row>
    <row r="1865" spans="26:27">
      <c r="Z1865" s="141"/>
      <c r="AA1865" s="103"/>
    </row>
    <row r="1866" spans="26:27">
      <c r="Z1866" s="141"/>
      <c r="AA1866" s="103"/>
    </row>
    <row r="1867" spans="26:27">
      <c r="Z1867" s="141"/>
      <c r="AA1867" s="103"/>
    </row>
    <row r="1868" spans="26:27">
      <c r="Z1868" s="141"/>
      <c r="AA1868" s="103"/>
    </row>
    <row r="1869" spans="26:27">
      <c r="Z1869" s="141"/>
      <c r="AA1869" s="103"/>
    </row>
    <row r="1870" spans="26:27">
      <c r="Z1870" s="141"/>
      <c r="AA1870" s="103"/>
    </row>
    <row r="1871" spans="26:27">
      <c r="Z1871" s="141"/>
      <c r="AA1871" s="103"/>
    </row>
    <row r="1872" spans="26:27">
      <c r="Z1872" s="141"/>
      <c r="AA1872" s="103"/>
    </row>
    <row r="1873" spans="26:27">
      <c r="Z1873" s="141"/>
      <c r="AA1873" s="103"/>
    </row>
    <row r="1874" spans="26:27">
      <c r="Z1874" s="141"/>
      <c r="AA1874" s="103"/>
    </row>
    <row r="1875" spans="26:27">
      <c r="Z1875" s="141"/>
      <c r="AA1875" s="103"/>
    </row>
    <row r="1876" spans="26:27">
      <c r="Z1876" s="141"/>
      <c r="AA1876" s="103"/>
    </row>
    <row r="1877" spans="26:27">
      <c r="Z1877" s="141"/>
      <c r="AA1877" s="103"/>
    </row>
    <row r="1878" spans="26:27">
      <c r="Z1878" s="141"/>
      <c r="AA1878" s="103"/>
    </row>
    <row r="1879" spans="26:27">
      <c r="Z1879" s="141"/>
      <c r="AA1879" s="103"/>
    </row>
    <row r="1880" spans="26:27">
      <c r="Z1880" s="141"/>
      <c r="AA1880" s="103"/>
    </row>
    <row r="1881" spans="26:27">
      <c r="Z1881" s="141"/>
      <c r="AA1881" s="103"/>
    </row>
    <row r="1882" spans="26:27">
      <c r="Z1882" s="141"/>
      <c r="AA1882" s="103"/>
    </row>
    <row r="1883" spans="26:27">
      <c r="Z1883" s="141"/>
      <c r="AA1883" s="103"/>
    </row>
    <row r="1884" spans="26:27">
      <c r="Z1884" s="141"/>
      <c r="AA1884" s="103"/>
    </row>
    <row r="1885" spans="26:27">
      <c r="Z1885" s="141"/>
      <c r="AA1885" s="103"/>
    </row>
    <row r="1886" spans="26:27">
      <c r="Z1886" s="141"/>
      <c r="AA1886" s="103"/>
    </row>
    <row r="1887" spans="26:27">
      <c r="Z1887" s="141"/>
      <c r="AA1887" s="103"/>
    </row>
    <row r="1888" spans="26:27">
      <c r="Z1888" s="141"/>
      <c r="AA1888" s="103"/>
    </row>
    <row r="1889" spans="26:27">
      <c r="Z1889" s="141"/>
      <c r="AA1889" s="103"/>
    </row>
    <row r="1890" spans="26:27">
      <c r="Z1890" s="141"/>
      <c r="AA1890" s="103"/>
    </row>
    <row r="1891" spans="26:27">
      <c r="Z1891" s="141"/>
      <c r="AA1891" s="103"/>
    </row>
    <row r="1892" spans="26:27">
      <c r="Z1892" s="141"/>
      <c r="AA1892" s="103"/>
    </row>
    <row r="1893" spans="26:27">
      <c r="Z1893" s="141"/>
      <c r="AA1893" s="103"/>
    </row>
    <row r="1894" spans="26:27">
      <c r="Z1894" s="141"/>
      <c r="AA1894" s="103"/>
    </row>
    <row r="1895" spans="26:27">
      <c r="Z1895" s="141"/>
      <c r="AA1895" s="103"/>
    </row>
    <row r="1896" spans="26:27">
      <c r="Z1896" s="141"/>
      <c r="AA1896" s="103"/>
    </row>
    <row r="1897" spans="26:27">
      <c r="Z1897" s="141"/>
      <c r="AA1897" s="103"/>
    </row>
    <row r="1898" spans="26:27">
      <c r="Z1898" s="141"/>
      <c r="AA1898" s="103"/>
    </row>
    <row r="1899" spans="26:27">
      <c r="Z1899" s="141"/>
      <c r="AA1899" s="103"/>
    </row>
    <row r="1900" spans="26:27">
      <c r="Z1900" s="141"/>
      <c r="AA1900" s="103"/>
    </row>
    <row r="1901" spans="26:27">
      <c r="Z1901" s="141"/>
      <c r="AA1901" s="103"/>
    </row>
    <row r="1902" spans="26:27">
      <c r="Z1902" s="141"/>
      <c r="AA1902" s="103"/>
    </row>
    <row r="1903" spans="26:27">
      <c r="Z1903" s="141"/>
      <c r="AA1903" s="103"/>
    </row>
    <row r="1904" spans="26:27">
      <c r="Z1904" s="141"/>
      <c r="AA1904" s="103"/>
    </row>
    <row r="1905" spans="26:27">
      <c r="Z1905" s="141"/>
      <c r="AA1905" s="103"/>
    </row>
    <row r="1906" spans="26:27">
      <c r="Z1906" s="141"/>
      <c r="AA1906" s="103"/>
    </row>
    <row r="1907" spans="26:27">
      <c r="Z1907" s="141"/>
      <c r="AA1907" s="103"/>
    </row>
    <row r="1908" spans="26:27">
      <c r="Z1908" s="141"/>
      <c r="AA1908" s="103"/>
    </row>
    <row r="1909" spans="26:27">
      <c r="Z1909" s="141"/>
      <c r="AA1909" s="103"/>
    </row>
    <row r="1910" spans="26:27">
      <c r="Z1910" s="141"/>
      <c r="AA1910" s="103"/>
    </row>
    <row r="1911" spans="26:27">
      <c r="Z1911" s="141"/>
      <c r="AA1911" s="103"/>
    </row>
    <row r="1912" spans="26:27">
      <c r="Z1912" s="141"/>
      <c r="AA1912" s="103"/>
    </row>
    <row r="1913" spans="26:27">
      <c r="Z1913" s="141"/>
      <c r="AA1913" s="103"/>
    </row>
    <row r="1914" spans="26:27">
      <c r="Z1914" s="141"/>
      <c r="AA1914" s="103"/>
    </row>
    <row r="1915" spans="26:27">
      <c r="Z1915" s="141"/>
      <c r="AA1915" s="103"/>
    </row>
    <row r="1916" spans="26:27">
      <c r="Z1916" s="141"/>
      <c r="AA1916" s="103"/>
    </row>
    <row r="1917" spans="26:27">
      <c r="Z1917" s="141"/>
      <c r="AA1917" s="103"/>
    </row>
    <row r="1918" spans="26:27">
      <c r="Z1918" s="141"/>
      <c r="AA1918" s="103"/>
    </row>
    <row r="1919" spans="26:27">
      <c r="Z1919" s="141"/>
      <c r="AA1919" s="103"/>
    </row>
    <row r="1920" spans="26:27">
      <c r="Z1920" s="141"/>
      <c r="AA1920" s="103"/>
    </row>
    <row r="1921" spans="26:27">
      <c r="Z1921" s="141"/>
      <c r="AA1921" s="103"/>
    </row>
    <row r="1922" spans="26:27">
      <c r="Z1922" s="141"/>
      <c r="AA1922" s="103"/>
    </row>
    <row r="1923" spans="26:27">
      <c r="Z1923" s="141"/>
      <c r="AA1923" s="103"/>
    </row>
    <row r="1924" spans="26:27">
      <c r="Z1924" s="141"/>
      <c r="AA1924" s="103"/>
    </row>
    <row r="1925" spans="26:27">
      <c r="Z1925" s="141"/>
      <c r="AA1925" s="103"/>
    </row>
    <row r="1926" spans="26:27">
      <c r="Z1926" s="141"/>
      <c r="AA1926" s="103"/>
    </row>
    <row r="1927" spans="26:27">
      <c r="Z1927" s="141"/>
      <c r="AA1927" s="103"/>
    </row>
    <row r="1928" spans="26:27">
      <c r="Z1928" s="141"/>
      <c r="AA1928" s="103"/>
    </row>
    <row r="1929" spans="26:27">
      <c r="Z1929" s="141"/>
      <c r="AA1929" s="103"/>
    </row>
    <row r="1930" spans="26:27">
      <c r="Z1930" s="141"/>
      <c r="AA1930" s="103"/>
    </row>
    <row r="1931" spans="26:27">
      <c r="Z1931" s="141"/>
      <c r="AA1931" s="103"/>
    </row>
    <row r="1932" spans="26:27">
      <c r="Z1932" s="141"/>
      <c r="AA1932" s="103"/>
    </row>
    <row r="1933" spans="26:27">
      <c r="Z1933" s="141"/>
      <c r="AA1933" s="103"/>
    </row>
    <row r="1934" spans="26:27">
      <c r="Z1934" s="141"/>
      <c r="AA1934" s="103"/>
    </row>
    <row r="1935" spans="26:27">
      <c r="Z1935" s="141"/>
      <c r="AA1935" s="103"/>
    </row>
    <row r="1936" spans="26:27">
      <c r="Z1936" s="141"/>
      <c r="AA1936" s="103"/>
    </row>
    <row r="1937" spans="26:27">
      <c r="Z1937" s="141"/>
      <c r="AA1937" s="103"/>
    </row>
    <row r="1938" spans="26:27">
      <c r="Z1938" s="141"/>
      <c r="AA1938" s="103"/>
    </row>
    <row r="1939" spans="26:27">
      <c r="Z1939" s="141"/>
      <c r="AA1939" s="103"/>
    </row>
    <row r="1940" spans="26:27">
      <c r="Z1940" s="141"/>
      <c r="AA1940" s="103"/>
    </row>
    <row r="1941" spans="26:27">
      <c r="Z1941" s="141"/>
      <c r="AA1941" s="103"/>
    </row>
    <row r="1942" spans="26:27">
      <c r="Z1942" s="141"/>
      <c r="AA1942" s="103"/>
    </row>
    <row r="1943" spans="26:27">
      <c r="Z1943" s="141"/>
      <c r="AA1943" s="103"/>
    </row>
    <row r="1944" spans="26:27">
      <c r="Z1944" s="141"/>
      <c r="AA1944" s="103"/>
    </row>
    <row r="1945" spans="26:27">
      <c r="Z1945" s="141"/>
      <c r="AA1945" s="103"/>
    </row>
    <row r="1946" spans="26:27">
      <c r="Z1946" s="141"/>
      <c r="AA1946" s="103"/>
    </row>
    <row r="1947" spans="26:27">
      <c r="Z1947" s="141"/>
      <c r="AA1947" s="103"/>
    </row>
    <row r="1948" spans="26:27">
      <c r="Z1948" s="141"/>
      <c r="AA1948" s="103"/>
    </row>
    <row r="1949" spans="26:27">
      <c r="Z1949" s="141"/>
      <c r="AA1949" s="103"/>
    </row>
    <row r="1950" spans="26:27">
      <c r="Z1950" s="141"/>
      <c r="AA1950" s="103"/>
    </row>
    <row r="1951" spans="26:27">
      <c r="Z1951" s="141"/>
      <c r="AA1951" s="103"/>
    </row>
    <row r="1952" spans="26:27">
      <c r="Z1952" s="141"/>
      <c r="AA1952" s="103"/>
    </row>
    <row r="1953" spans="26:27">
      <c r="Z1953" s="141"/>
      <c r="AA1953" s="103"/>
    </row>
    <row r="1954" spans="26:27">
      <c r="Z1954" s="141"/>
      <c r="AA1954" s="103"/>
    </row>
    <row r="1955" spans="26:27">
      <c r="Z1955" s="141"/>
      <c r="AA1955" s="103"/>
    </row>
    <row r="1956" spans="26:27">
      <c r="Z1956" s="141"/>
      <c r="AA1956" s="103"/>
    </row>
    <row r="1957" spans="26:27">
      <c r="Z1957" s="141"/>
      <c r="AA1957" s="103"/>
    </row>
    <row r="1958" spans="26:27">
      <c r="Z1958" s="141"/>
      <c r="AA1958" s="103"/>
    </row>
    <row r="1959" spans="26:27">
      <c r="Z1959" s="141"/>
      <c r="AA1959" s="103"/>
    </row>
    <row r="1960" spans="26:27">
      <c r="Z1960" s="141"/>
      <c r="AA1960" s="103"/>
    </row>
    <row r="1961" spans="26:27">
      <c r="Z1961" s="141"/>
      <c r="AA1961" s="103"/>
    </row>
    <row r="1962" spans="26:27">
      <c r="Z1962" s="141"/>
      <c r="AA1962" s="103"/>
    </row>
    <row r="1963" spans="26:27">
      <c r="Z1963" s="141"/>
      <c r="AA1963" s="103"/>
    </row>
    <row r="1964" spans="26:27">
      <c r="Z1964" s="141"/>
      <c r="AA1964" s="103"/>
    </row>
    <row r="1965" spans="26:27">
      <c r="Z1965" s="141"/>
      <c r="AA1965" s="103"/>
    </row>
    <row r="1966" spans="26:27">
      <c r="Z1966" s="141"/>
      <c r="AA1966" s="103"/>
    </row>
    <row r="1967" spans="26:27">
      <c r="Z1967" s="141"/>
      <c r="AA1967" s="103"/>
    </row>
    <row r="1968" spans="26:27">
      <c r="Z1968" s="141"/>
      <c r="AA1968" s="103"/>
    </row>
    <row r="1969" spans="26:27">
      <c r="Z1969" s="141"/>
      <c r="AA1969" s="103"/>
    </row>
    <row r="1970" spans="26:27">
      <c r="Z1970" s="141"/>
      <c r="AA1970" s="103"/>
    </row>
    <row r="1971" spans="26:27">
      <c r="Z1971" s="141"/>
      <c r="AA1971" s="103"/>
    </row>
    <row r="1972" spans="26:27">
      <c r="Z1972" s="141"/>
      <c r="AA1972" s="103"/>
    </row>
    <row r="1973" spans="26:27">
      <c r="Z1973" s="141"/>
      <c r="AA1973" s="103"/>
    </row>
    <row r="1974" spans="26:27">
      <c r="Z1974" s="141"/>
      <c r="AA1974" s="103"/>
    </row>
    <row r="1975" spans="26:27">
      <c r="Z1975" s="141"/>
      <c r="AA1975" s="103"/>
    </row>
    <row r="1976" spans="26:27">
      <c r="Z1976" s="141"/>
      <c r="AA1976" s="103"/>
    </row>
    <row r="1977" spans="26:27">
      <c r="Z1977" s="141"/>
      <c r="AA1977" s="103"/>
    </row>
    <row r="1978" spans="26:27">
      <c r="Z1978" s="141"/>
      <c r="AA1978" s="103"/>
    </row>
    <row r="1979" spans="26:27">
      <c r="Z1979" s="141"/>
      <c r="AA1979" s="103"/>
    </row>
    <row r="1980" spans="26:27">
      <c r="Z1980" s="141"/>
      <c r="AA1980" s="103"/>
    </row>
    <row r="1981" spans="26:27">
      <c r="Z1981" s="141"/>
      <c r="AA1981" s="103"/>
    </row>
    <row r="1982" spans="26:27">
      <c r="Z1982" s="141"/>
      <c r="AA1982" s="103"/>
    </row>
    <row r="1983" spans="26:27">
      <c r="Z1983" s="141"/>
      <c r="AA1983" s="103"/>
    </row>
    <row r="1984" spans="26:27">
      <c r="Z1984" s="141"/>
      <c r="AA1984" s="103"/>
    </row>
    <row r="1985" spans="26:27">
      <c r="Z1985" s="141"/>
      <c r="AA1985" s="103"/>
    </row>
    <row r="1986" spans="26:27">
      <c r="Z1986" s="141"/>
      <c r="AA1986" s="103"/>
    </row>
    <row r="1987" spans="26:27">
      <c r="Z1987" s="141"/>
      <c r="AA1987" s="103"/>
    </row>
    <row r="1988" spans="26:27">
      <c r="Z1988" s="141"/>
      <c r="AA1988" s="103"/>
    </row>
    <row r="1989" spans="26:27">
      <c r="Z1989" s="141"/>
      <c r="AA1989" s="103"/>
    </row>
    <row r="1990" spans="26:27">
      <c r="Z1990" s="141"/>
      <c r="AA1990" s="103"/>
    </row>
    <row r="1991" spans="26:27">
      <c r="Z1991" s="141"/>
      <c r="AA1991" s="103"/>
    </row>
    <row r="1992" spans="26:27">
      <c r="Z1992" s="141"/>
      <c r="AA1992" s="103"/>
    </row>
    <row r="1993" spans="26:27">
      <c r="Z1993" s="141"/>
      <c r="AA1993" s="103"/>
    </row>
    <row r="1994" spans="26:27">
      <c r="Z1994" s="141"/>
      <c r="AA1994" s="103"/>
    </row>
    <row r="1995" spans="26:27">
      <c r="Z1995" s="141"/>
      <c r="AA1995" s="103"/>
    </row>
    <row r="1996" spans="26:27">
      <c r="Z1996" s="141"/>
      <c r="AA1996" s="103"/>
    </row>
    <row r="1997" spans="26:27">
      <c r="Z1997" s="141"/>
      <c r="AA1997" s="103"/>
    </row>
    <row r="1998" spans="26:27">
      <c r="Z1998" s="141"/>
      <c r="AA1998" s="103"/>
    </row>
    <row r="1999" spans="26:27">
      <c r="Z1999" s="141"/>
      <c r="AA1999" s="103"/>
    </row>
    <row r="2000" spans="26:27">
      <c r="Z2000" s="141"/>
      <c r="AA2000" s="103"/>
    </row>
    <row r="2001" spans="26:27">
      <c r="Z2001" s="141"/>
      <c r="AA2001" s="103"/>
    </row>
    <row r="2002" spans="26:27">
      <c r="Z2002" s="141"/>
      <c r="AA2002" s="103"/>
    </row>
    <row r="2003" spans="26:27">
      <c r="Z2003" s="141"/>
      <c r="AA2003" s="103"/>
    </row>
    <row r="2004" spans="26:27">
      <c r="Z2004" s="141"/>
      <c r="AA2004" s="103"/>
    </row>
    <row r="2005" spans="26:27">
      <c r="Z2005" s="141"/>
      <c r="AA2005" s="103"/>
    </row>
    <row r="2006" spans="26:27">
      <c r="Z2006" s="141"/>
      <c r="AA2006" s="103"/>
    </row>
    <row r="2007" spans="26:27">
      <c r="Z2007" s="141"/>
      <c r="AA2007" s="103"/>
    </row>
    <row r="2008" spans="26:27">
      <c r="Z2008" s="141"/>
      <c r="AA2008" s="103"/>
    </row>
    <row r="2009" spans="26:27">
      <c r="Z2009" s="141"/>
      <c r="AA2009" s="103"/>
    </row>
    <row r="2010" spans="26:27">
      <c r="Z2010" s="141"/>
      <c r="AA2010" s="103"/>
    </row>
    <row r="2011" spans="26:27">
      <c r="Z2011" s="141"/>
      <c r="AA2011" s="103"/>
    </row>
    <row r="2012" spans="26:27">
      <c r="Z2012" s="141"/>
      <c r="AA2012" s="103"/>
    </row>
    <row r="2013" spans="26:27">
      <c r="Z2013" s="141"/>
      <c r="AA2013" s="103"/>
    </row>
    <row r="2014" spans="26:27">
      <c r="Z2014" s="141"/>
      <c r="AA2014" s="103"/>
    </row>
    <row r="2015" spans="26:27">
      <c r="Z2015" s="141"/>
      <c r="AA2015" s="103"/>
    </row>
    <row r="2016" spans="26:27">
      <c r="Z2016" s="141"/>
      <c r="AA2016" s="103"/>
    </row>
    <row r="2017" spans="26:27">
      <c r="Z2017" s="141"/>
      <c r="AA2017" s="103"/>
    </row>
    <row r="2018" spans="26:27">
      <c r="Z2018" s="141"/>
      <c r="AA2018" s="103"/>
    </row>
    <row r="2019" spans="26:27">
      <c r="Z2019" s="141"/>
      <c r="AA2019" s="103"/>
    </row>
    <row r="2020" spans="26:27">
      <c r="Z2020" s="141"/>
      <c r="AA2020" s="103"/>
    </row>
    <row r="2021" spans="26:27">
      <c r="Z2021" s="141"/>
      <c r="AA2021" s="103"/>
    </row>
    <row r="2022" spans="26:27">
      <c r="Z2022" s="141"/>
      <c r="AA2022" s="103"/>
    </row>
    <row r="2023" spans="26:27">
      <c r="Z2023" s="141"/>
      <c r="AA2023" s="103"/>
    </row>
    <row r="2024" spans="26:27">
      <c r="Z2024" s="141"/>
      <c r="AA2024" s="103"/>
    </row>
    <row r="2025" spans="26:27">
      <c r="Z2025" s="141"/>
      <c r="AA2025" s="103"/>
    </row>
    <row r="2026" spans="26:27">
      <c r="Z2026" s="141"/>
      <c r="AA2026" s="103"/>
    </row>
    <row r="2027" spans="26:27">
      <c r="Z2027" s="141"/>
      <c r="AA2027" s="103"/>
    </row>
    <row r="2028" spans="26:27">
      <c r="Z2028" s="141"/>
      <c r="AA2028" s="103"/>
    </row>
    <row r="2029" spans="26:27">
      <c r="Z2029" s="141"/>
      <c r="AA2029" s="103"/>
    </row>
    <row r="2030" spans="26:27">
      <c r="Z2030" s="141"/>
      <c r="AA2030" s="103"/>
    </row>
    <row r="2031" spans="26:27">
      <c r="Z2031" s="141"/>
      <c r="AA2031" s="103"/>
    </row>
    <row r="2032" spans="26:27">
      <c r="Z2032" s="141"/>
      <c r="AA2032" s="103"/>
    </row>
    <row r="2033" spans="26:27">
      <c r="Z2033" s="141"/>
      <c r="AA2033" s="103"/>
    </row>
    <row r="2034" spans="26:27">
      <c r="Z2034" s="141"/>
      <c r="AA2034" s="103"/>
    </row>
    <row r="2035" spans="26:27">
      <c r="Z2035" s="141"/>
      <c r="AA2035" s="103"/>
    </row>
    <row r="2036" spans="26:27">
      <c r="Z2036" s="141"/>
      <c r="AA2036" s="103"/>
    </row>
    <row r="2037" spans="26:27">
      <c r="Z2037" s="141"/>
      <c r="AA2037" s="103"/>
    </row>
    <row r="2038" spans="26:27">
      <c r="Z2038" s="141"/>
      <c r="AA2038" s="103"/>
    </row>
    <row r="2039" spans="26:27">
      <c r="Z2039" s="141"/>
      <c r="AA2039" s="103"/>
    </row>
    <row r="2040" spans="26:27">
      <c r="Z2040" s="141"/>
      <c r="AA2040" s="103"/>
    </row>
    <row r="2041" spans="26:27">
      <c r="Z2041" s="141"/>
      <c r="AA2041" s="103"/>
    </row>
    <row r="2042" spans="26:27">
      <c r="Z2042" s="141"/>
      <c r="AA2042" s="103"/>
    </row>
    <row r="2043" spans="26:27">
      <c r="Z2043" s="141"/>
      <c r="AA2043" s="103"/>
    </row>
    <row r="2044" spans="26:27">
      <c r="Z2044" s="141"/>
      <c r="AA2044" s="103"/>
    </row>
    <row r="2045" spans="26:27">
      <c r="Z2045" s="141"/>
      <c r="AA2045" s="103"/>
    </row>
    <row r="2046" spans="26:27">
      <c r="Z2046" s="141"/>
      <c r="AA2046" s="103"/>
    </row>
    <row r="2047" spans="26:27">
      <c r="Z2047" s="141"/>
      <c r="AA2047" s="103"/>
    </row>
    <row r="2048" spans="26:27">
      <c r="Z2048" s="141"/>
      <c r="AA2048" s="103"/>
    </row>
    <row r="2049" spans="26:27">
      <c r="Z2049" s="141"/>
      <c r="AA2049" s="103"/>
    </row>
    <row r="2050" spans="26:27">
      <c r="Z2050" s="141"/>
      <c r="AA2050" s="103"/>
    </row>
    <row r="2051" spans="26:27">
      <c r="Z2051" s="141"/>
      <c r="AA2051" s="103"/>
    </row>
    <row r="2052" spans="26:27">
      <c r="Z2052" s="141"/>
      <c r="AA2052" s="103"/>
    </row>
    <row r="2053" spans="26:27">
      <c r="Z2053" s="141"/>
      <c r="AA2053" s="103"/>
    </row>
    <row r="2054" spans="26:27">
      <c r="Z2054" s="141"/>
      <c r="AA2054" s="103"/>
    </row>
    <row r="2055" spans="26:27">
      <c r="Z2055" s="141"/>
      <c r="AA2055" s="103"/>
    </row>
    <row r="2056" spans="26:27">
      <c r="Z2056" s="141"/>
      <c r="AA2056" s="103"/>
    </row>
    <row r="2057" spans="26:27">
      <c r="Z2057" s="141"/>
      <c r="AA2057" s="103"/>
    </row>
    <row r="2058" spans="26:27">
      <c r="Z2058" s="141"/>
      <c r="AA2058" s="103"/>
    </row>
    <row r="2059" spans="26:27">
      <c r="Z2059" s="141"/>
      <c r="AA2059" s="103"/>
    </row>
    <row r="2060" spans="26:27">
      <c r="Z2060" s="141"/>
      <c r="AA2060" s="103"/>
    </row>
    <row r="2061" spans="26:27">
      <c r="Z2061" s="141"/>
      <c r="AA2061" s="103"/>
    </row>
    <row r="2062" spans="26:27">
      <c r="Z2062" s="141"/>
      <c r="AA2062" s="103"/>
    </row>
    <row r="2063" spans="26:27">
      <c r="Z2063" s="141"/>
      <c r="AA2063" s="103"/>
    </row>
    <row r="2064" spans="26:27">
      <c r="Z2064" s="141"/>
      <c r="AA2064" s="103"/>
    </row>
    <row r="2065" spans="26:27">
      <c r="Z2065" s="141"/>
      <c r="AA2065" s="103"/>
    </row>
    <row r="2066" spans="26:27">
      <c r="Z2066" s="141"/>
      <c r="AA2066" s="103"/>
    </row>
    <row r="2067" spans="26:27">
      <c r="Z2067" s="141"/>
      <c r="AA2067" s="103"/>
    </row>
    <row r="2068" spans="26:27">
      <c r="Z2068" s="141"/>
      <c r="AA2068" s="103"/>
    </row>
    <row r="2069" spans="26:27">
      <c r="Z2069" s="141"/>
      <c r="AA2069" s="103"/>
    </row>
    <row r="2070" spans="26:27">
      <c r="Z2070" s="141"/>
      <c r="AA2070" s="103"/>
    </row>
    <row r="2071" spans="26:27">
      <c r="Z2071" s="141"/>
      <c r="AA2071" s="103"/>
    </row>
    <row r="2072" spans="26:27">
      <c r="Z2072" s="141"/>
      <c r="AA2072" s="103"/>
    </row>
    <row r="2073" spans="26:27">
      <c r="Z2073" s="141"/>
      <c r="AA2073" s="103"/>
    </row>
    <row r="2074" spans="26:27">
      <c r="Z2074" s="141"/>
      <c r="AA2074" s="103"/>
    </row>
    <row r="2075" spans="26:27">
      <c r="Z2075" s="141"/>
      <c r="AA2075" s="103"/>
    </row>
    <row r="2076" spans="26:27">
      <c r="Z2076" s="141"/>
      <c r="AA2076" s="103"/>
    </row>
    <row r="2077" spans="26:27">
      <c r="Z2077" s="141"/>
      <c r="AA2077" s="103"/>
    </row>
    <row r="2078" spans="26:27">
      <c r="Z2078" s="141"/>
      <c r="AA2078" s="103"/>
    </row>
    <row r="2079" spans="26:27">
      <c r="Z2079" s="141"/>
      <c r="AA2079" s="103"/>
    </row>
    <row r="2080" spans="26:27">
      <c r="Z2080" s="141"/>
      <c r="AA2080" s="103"/>
    </row>
    <row r="2081" spans="26:27">
      <c r="Z2081" s="141"/>
      <c r="AA2081" s="103"/>
    </row>
    <row r="2082" spans="26:27">
      <c r="Z2082" s="141"/>
      <c r="AA2082" s="103"/>
    </row>
    <row r="2083" spans="26:27">
      <c r="Z2083" s="141"/>
      <c r="AA2083" s="103"/>
    </row>
    <row r="2084" spans="26:27">
      <c r="Z2084" s="141"/>
      <c r="AA2084" s="103"/>
    </row>
    <row r="2085" spans="26:27">
      <c r="Z2085" s="141"/>
      <c r="AA2085" s="103"/>
    </row>
    <row r="2086" spans="26:27">
      <c r="Z2086" s="141"/>
      <c r="AA2086" s="103"/>
    </row>
    <row r="2087" spans="26:27">
      <c r="Z2087" s="141"/>
      <c r="AA2087" s="103"/>
    </row>
    <row r="2088" spans="26:27">
      <c r="Z2088" s="141"/>
      <c r="AA2088" s="103"/>
    </row>
    <row r="2089" spans="26:27">
      <c r="Z2089" s="141"/>
      <c r="AA2089" s="103"/>
    </row>
    <row r="2090" spans="26:27">
      <c r="Z2090" s="141"/>
      <c r="AA2090" s="103"/>
    </row>
    <row r="2091" spans="26:27">
      <c r="Z2091" s="141"/>
      <c r="AA2091" s="103"/>
    </row>
    <row r="2092" spans="26:27">
      <c r="Z2092" s="141"/>
      <c r="AA2092" s="103"/>
    </row>
    <row r="2093" spans="26:27">
      <c r="Z2093" s="141"/>
      <c r="AA2093" s="103"/>
    </row>
    <row r="2094" spans="26:27">
      <c r="Z2094" s="141"/>
      <c r="AA2094" s="103"/>
    </row>
    <row r="2095" spans="26:27">
      <c r="Z2095" s="141"/>
      <c r="AA2095" s="103"/>
    </row>
    <row r="2096" spans="26:27">
      <c r="Z2096" s="141"/>
      <c r="AA2096" s="103"/>
    </row>
    <row r="2097" spans="26:27">
      <c r="Z2097" s="141"/>
      <c r="AA2097" s="103"/>
    </row>
    <row r="2098" spans="26:27">
      <c r="Z2098" s="141"/>
      <c r="AA2098" s="103"/>
    </row>
    <row r="2099" spans="26:27">
      <c r="Z2099" s="141"/>
      <c r="AA2099" s="103"/>
    </row>
    <row r="2100" spans="26:27">
      <c r="Z2100" s="141"/>
      <c r="AA2100" s="103"/>
    </row>
    <row r="2101" spans="26:27">
      <c r="Z2101" s="141"/>
      <c r="AA2101" s="103"/>
    </row>
    <row r="2102" spans="26:27">
      <c r="Z2102" s="141"/>
      <c r="AA2102" s="103"/>
    </row>
    <row r="2103" spans="26:27">
      <c r="Z2103" s="141"/>
      <c r="AA2103" s="103"/>
    </row>
    <row r="2104" spans="26:27">
      <c r="Z2104" s="141"/>
      <c r="AA2104" s="103"/>
    </row>
    <row r="2105" spans="26:27">
      <c r="Z2105" s="141"/>
      <c r="AA2105" s="103"/>
    </row>
    <row r="2106" spans="26:27">
      <c r="Z2106" s="141"/>
      <c r="AA2106" s="103"/>
    </row>
    <row r="2107" spans="26:27">
      <c r="Z2107" s="141"/>
      <c r="AA2107" s="103"/>
    </row>
    <row r="2108" spans="26:27">
      <c r="Z2108" s="141"/>
      <c r="AA2108" s="103"/>
    </row>
    <row r="2109" spans="26:27">
      <c r="Z2109" s="141"/>
      <c r="AA2109" s="103"/>
    </row>
    <row r="2110" spans="26:27">
      <c r="Z2110" s="141"/>
      <c r="AA2110" s="103"/>
    </row>
    <row r="2111" spans="26:27">
      <c r="Z2111" s="141"/>
      <c r="AA2111" s="103"/>
    </row>
    <row r="2112" spans="26:27">
      <c r="Z2112" s="141"/>
      <c r="AA2112" s="103"/>
    </row>
    <row r="2113" spans="26:27">
      <c r="Z2113" s="141"/>
      <c r="AA2113" s="103"/>
    </row>
    <row r="2114" spans="26:27">
      <c r="Z2114" s="141"/>
      <c r="AA2114" s="103"/>
    </row>
    <row r="2115" spans="26:27">
      <c r="Z2115" s="141"/>
      <c r="AA2115" s="103"/>
    </row>
    <row r="2116" spans="26:27">
      <c r="Z2116" s="141"/>
      <c r="AA2116" s="103"/>
    </row>
    <row r="2117" spans="26:27">
      <c r="Z2117" s="141"/>
      <c r="AA2117" s="103"/>
    </row>
    <row r="2118" spans="26:27">
      <c r="Z2118" s="141"/>
      <c r="AA2118" s="103"/>
    </row>
    <row r="2119" spans="26:27">
      <c r="Z2119" s="141"/>
      <c r="AA2119" s="103"/>
    </row>
    <row r="2120" spans="26:27">
      <c r="Z2120" s="141"/>
      <c r="AA2120" s="103"/>
    </row>
    <row r="2121" spans="26:27">
      <c r="Z2121" s="141"/>
      <c r="AA2121" s="103"/>
    </row>
    <row r="2122" spans="26:27">
      <c r="Z2122" s="141"/>
      <c r="AA2122" s="103"/>
    </row>
    <row r="2123" spans="26:27">
      <c r="Z2123" s="141"/>
      <c r="AA2123" s="103"/>
    </row>
    <row r="2124" spans="26:27">
      <c r="Z2124" s="141"/>
      <c r="AA2124" s="103"/>
    </row>
    <row r="2125" spans="26:27">
      <c r="Z2125" s="141"/>
      <c r="AA2125" s="103"/>
    </row>
    <row r="2126" spans="26:27">
      <c r="Z2126" s="141"/>
      <c r="AA2126" s="103"/>
    </row>
    <row r="2127" spans="26:27">
      <c r="Z2127" s="141"/>
      <c r="AA2127" s="103"/>
    </row>
    <row r="2128" spans="26:27">
      <c r="Z2128" s="141"/>
      <c r="AA2128" s="103"/>
    </row>
    <row r="2129" spans="26:27">
      <c r="Z2129" s="141"/>
      <c r="AA2129" s="103"/>
    </row>
    <row r="2130" spans="26:27">
      <c r="Z2130" s="141"/>
      <c r="AA2130" s="103"/>
    </row>
    <row r="2131" spans="26:27">
      <c r="Z2131" s="141"/>
      <c r="AA2131" s="103"/>
    </row>
    <row r="2132" spans="26:27">
      <c r="Z2132" s="141"/>
      <c r="AA2132" s="103"/>
    </row>
    <row r="2133" spans="26:27">
      <c r="Z2133" s="141"/>
      <c r="AA2133" s="103"/>
    </row>
    <row r="2134" spans="26:27">
      <c r="Z2134" s="141"/>
      <c r="AA2134" s="103"/>
    </row>
    <row r="2135" spans="26:27">
      <c r="Z2135" s="141"/>
      <c r="AA2135" s="103"/>
    </row>
    <row r="2136" spans="26:27">
      <c r="Z2136" s="141"/>
      <c r="AA2136" s="103"/>
    </row>
    <row r="2137" spans="26:27">
      <c r="Z2137" s="141"/>
      <c r="AA2137" s="103"/>
    </row>
    <row r="2138" spans="26:27">
      <c r="Z2138" s="141"/>
      <c r="AA2138" s="103"/>
    </row>
    <row r="2139" spans="26:27">
      <c r="Z2139" s="141"/>
      <c r="AA2139" s="103"/>
    </row>
    <row r="2140" spans="26:27">
      <c r="Z2140" s="141"/>
      <c r="AA2140" s="103"/>
    </row>
    <row r="2141" spans="26:27">
      <c r="Z2141" s="141"/>
      <c r="AA2141" s="103"/>
    </row>
    <row r="2142" spans="26:27">
      <c r="Z2142" s="141"/>
      <c r="AA2142" s="103"/>
    </row>
    <row r="2143" spans="26:27">
      <c r="Z2143" s="141"/>
      <c r="AA2143" s="103"/>
    </row>
    <row r="2144" spans="26:27">
      <c r="Z2144" s="141"/>
      <c r="AA2144" s="103"/>
    </row>
    <row r="2145" spans="26:27">
      <c r="Z2145" s="141"/>
      <c r="AA2145" s="103"/>
    </row>
    <row r="2146" spans="26:27">
      <c r="Z2146" s="141"/>
      <c r="AA2146" s="103"/>
    </row>
    <row r="2147" spans="26:27">
      <c r="Z2147" s="141"/>
      <c r="AA2147" s="103"/>
    </row>
    <row r="2148" spans="26:27">
      <c r="Z2148" s="141"/>
      <c r="AA2148" s="103"/>
    </row>
    <row r="2149" spans="26:27">
      <c r="Z2149" s="141"/>
      <c r="AA2149" s="103"/>
    </row>
    <row r="2150" spans="26:27">
      <c r="Z2150" s="141"/>
      <c r="AA2150" s="103"/>
    </row>
    <row r="2151" spans="26:27">
      <c r="Z2151" s="141"/>
      <c r="AA2151" s="103"/>
    </row>
    <row r="2152" spans="26:27">
      <c r="Z2152" s="141"/>
      <c r="AA2152" s="103"/>
    </row>
    <row r="2153" spans="26:27">
      <c r="Z2153" s="141"/>
      <c r="AA2153" s="103"/>
    </row>
    <row r="2154" spans="26:27">
      <c r="Z2154" s="141"/>
      <c r="AA2154" s="103"/>
    </row>
    <row r="2155" spans="26:27">
      <c r="Z2155" s="141"/>
      <c r="AA2155" s="103"/>
    </row>
    <row r="2156" spans="26:27">
      <c r="Z2156" s="141"/>
      <c r="AA2156" s="103"/>
    </row>
    <row r="2157" spans="26:27">
      <c r="Z2157" s="141"/>
      <c r="AA2157" s="103"/>
    </row>
    <row r="2158" spans="26:27">
      <c r="Z2158" s="141"/>
      <c r="AA2158" s="103"/>
    </row>
    <row r="2159" spans="26:27">
      <c r="Z2159" s="141"/>
      <c r="AA2159" s="103"/>
    </row>
    <row r="2160" spans="26:27">
      <c r="Z2160" s="141"/>
      <c r="AA2160" s="103"/>
    </row>
    <row r="2161" spans="26:27">
      <c r="Z2161" s="141"/>
      <c r="AA2161" s="103"/>
    </row>
    <row r="2162" spans="26:27">
      <c r="Z2162" s="141"/>
      <c r="AA2162" s="103"/>
    </row>
    <row r="2163" spans="26:27">
      <c r="Z2163" s="141"/>
      <c r="AA2163" s="103"/>
    </row>
    <row r="2164" spans="26:27">
      <c r="Z2164" s="141"/>
      <c r="AA2164" s="103"/>
    </row>
    <row r="2165" spans="26:27">
      <c r="Z2165" s="141"/>
      <c r="AA2165" s="103"/>
    </row>
    <row r="2166" spans="26:27">
      <c r="Z2166" s="141"/>
      <c r="AA2166" s="103"/>
    </row>
    <row r="2167" spans="26:27">
      <c r="Z2167" s="141"/>
      <c r="AA2167" s="103"/>
    </row>
    <row r="2168" spans="26:27">
      <c r="Z2168" s="141"/>
      <c r="AA2168" s="103"/>
    </row>
    <row r="2169" spans="26:27">
      <c r="Z2169" s="141"/>
      <c r="AA2169" s="103"/>
    </row>
    <row r="2170" spans="26:27">
      <c r="Z2170" s="141"/>
      <c r="AA2170" s="103"/>
    </row>
    <row r="2171" spans="26:27">
      <c r="Z2171" s="141"/>
      <c r="AA2171" s="103"/>
    </row>
    <row r="2172" spans="26:27">
      <c r="Z2172" s="141"/>
      <c r="AA2172" s="103"/>
    </row>
    <row r="2173" spans="26:27">
      <c r="Z2173" s="141"/>
      <c r="AA2173" s="103"/>
    </row>
    <row r="2174" spans="26:27">
      <c r="Z2174" s="141"/>
      <c r="AA2174" s="103"/>
    </row>
    <row r="2175" spans="26:27">
      <c r="Z2175" s="141"/>
      <c r="AA2175" s="103"/>
    </row>
    <row r="2176" spans="26:27">
      <c r="Z2176" s="141"/>
      <c r="AA2176" s="103"/>
    </row>
    <row r="2177" spans="26:27">
      <c r="Z2177" s="141"/>
      <c r="AA2177" s="103"/>
    </row>
    <row r="2178" spans="26:27">
      <c r="Z2178" s="141"/>
      <c r="AA2178" s="103"/>
    </row>
    <row r="2179" spans="26:27">
      <c r="Z2179" s="141"/>
      <c r="AA2179" s="103"/>
    </row>
    <row r="2180" spans="26:27">
      <c r="Z2180" s="141"/>
      <c r="AA2180" s="103"/>
    </row>
    <row r="2181" spans="26:27">
      <c r="Z2181" s="141"/>
      <c r="AA2181" s="103"/>
    </row>
    <row r="2182" spans="26:27">
      <c r="Z2182" s="141"/>
      <c r="AA2182" s="103"/>
    </row>
    <row r="2183" spans="26:27">
      <c r="Z2183" s="141"/>
      <c r="AA2183" s="103"/>
    </row>
    <row r="2184" spans="26:27">
      <c r="Z2184" s="141"/>
      <c r="AA2184" s="103"/>
    </row>
    <row r="2185" spans="26:27">
      <c r="Z2185" s="141"/>
      <c r="AA2185" s="103"/>
    </row>
    <row r="2186" spans="26:27">
      <c r="Z2186" s="141"/>
      <c r="AA2186" s="103"/>
    </row>
    <row r="2187" spans="26:27">
      <c r="Z2187" s="141"/>
      <c r="AA2187" s="103"/>
    </row>
    <row r="2188" spans="26:27">
      <c r="Z2188" s="141"/>
      <c r="AA2188" s="103"/>
    </row>
    <row r="2189" spans="26:27">
      <c r="Z2189" s="141"/>
      <c r="AA2189" s="103"/>
    </row>
    <row r="2190" spans="26:27">
      <c r="Z2190" s="141"/>
      <c r="AA2190" s="103"/>
    </row>
    <row r="2191" spans="26:27">
      <c r="Z2191" s="141"/>
      <c r="AA2191" s="103"/>
    </row>
    <row r="2192" spans="26:27">
      <c r="Z2192" s="141"/>
      <c r="AA2192" s="103"/>
    </row>
    <row r="2193" spans="26:27">
      <c r="Z2193" s="141"/>
      <c r="AA2193" s="103"/>
    </row>
    <row r="2194" spans="26:27">
      <c r="Z2194" s="141"/>
      <c r="AA2194" s="103"/>
    </row>
    <row r="2195" spans="26:27">
      <c r="Z2195" s="141"/>
      <c r="AA2195" s="103"/>
    </row>
    <row r="2196" spans="26:27">
      <c r="Z2196" s="141"/>
      <c r="AA2196" s="103"/>
    </row>
    <row r="2197" spans="26:27">
      <c r="Z2197" s="141"/>
      <c r="AA2197" s="103"/>
    </row>
    <row r="2198" spans="26:27">
      <c r="Z2198" s="141"/>
      <c r="AA2198" s="103"/>
    </row>
    <row r="2199" spans="26:27">
      <c r="Z2199" s="141"/>
      <c r="AA2199" s="103"/>
    </row>
    <row r="2200" spans="26:27">
      <c r="Z2200" s="141"/>
      <c r="AA2200" s="103"/>
    </row>
    <row r="2201" spans="26:27">
      <c r="Z2201" s="141"/>
      <c r="AA2201" s="103"/>
    </row>
    <row r="2202" spans="26:27">
      <c r="Z2202" s="141"/>
      <c r="AA2202" s="103"/>
    </row>
    <row r="2203" spans="26:27">
      <c r="Z2203" s="141"/>
      <c r="AA2203" s="103"/>
    </row>
    <row r="2204" spans="26:27">
      <c r="Z2204" s="141"/>
      <c r="AA2204" s="103"/>
    </row>
    <row r="2205" spans="26:27">
      <c r="Z2205" s="141"/>
      <c r="AA2205" s="103"/>
    </row>
    <row r="2206" spans="26:27">
      <c r="Z2206" s="141"/>
      <c r="AA2206" s="103"/>
    </row>
    <row r="2207" spans="26:27">
      <c r="Z2207" s="141"/>
      <c r="AA2207" s="103"/>
    </row>
    <row r="2208" spans="26:27">
      <c r="Z2208" s="141"/>
      <c r="AA2208" s="103"/>
    </row>
    <row r="2209" spans="26:27">
      <c r="Z2209" s="141"/>
      <c r="AA2209" s="103"/>
    </row>
    <row r="2210" spans="26:27">
      <c r="Z2210" s="141"/>
      <c r="AA2210" s="103"/>
    </row>
    <row r="2211" spans="26:27">
      <c r="Z2211" s="141"/>
      <c r="AA2211" s="103"/>
    </row>
    <row r="2212" spans="26:27">
      <c r="Z2212" s="141"/>
      <c r="AA2212" s="103"/>
    </row>
    <row r="2213" spans="26:27">
      <c r="Z2213" s="141"/>
      <c r="AA2213" s="103"/>
    </row>
    <row r="2214" spans="26:27">
      <c r="Z2214" s="141"/>
      <c r="AA2214" s="103"/>
    </row>
    <row r="2215" spans="26:27">
      <c r="Z2215" s="141"/>
      <c r="AA2215" s="103"/>
    </row>
    <row r="2216" spans="26:27">
      <c r="Z2216" s="141"/>
      <c r="AA2216" s="103"/>
    </row>
    <row r="2217" spans="26:27">
      <c r="Z2217" s="141"/>
      <c r="AA2217" s="103"/>
    </row>
    <row r="2218" spans="26:27">
      <c r="Z2218" s="141"/>
      <c r="AA2218" s="103"/>
    </row>
    <row r="2219" spans="26:27">
      <c r="Z2219" s="141"/>
      <c r="AA2219" s="103"/>
    </row>
    <row r="2220" spans="26:27">
      <c r="Z2220" s="141"/>
      <c r="AA2220" s="103"/>
    </row>
    <row r="2221" spans="26:27">
      <c r="Z2221" s="141"/>
      <c r="AA2221" s="103"/>
    </row>
    <row r="2222" spans="26:27">
      <c r="Z2222" s="141"/>
      <c r="AA2222" s="103"/>
    </row>
    <row r="2223" spans="26:27">
      <c r="Z2223" s="141"/>
      <c r="AA2223" s="103"/>
    </row>
    <row r="2224" spans="26:27">
      <c r="Z2224" s="141"/>
      <c r="AA2224" s="103"/>
    </row>
    <row r="2225" spans="26:27">
      <c r="Z2225" s="141"/>
      <c r="AA2225" s="103"/>
    </row>
    <row r="2226" spans="26:27">
      <c r="Z2226" s="141"/>
      <c r="AA2226" s="103"/>
    </row>
    <row r="2227" spans="26:27">
      <c r="Z2227" s="141"/>
      <c r="AA2227" s="103"/>
    </row>
    <row r="2228" spans="26:27">
      <c r="Z2228" s="141"/>
      <c r="AA2228" s="103"/>
    </row>
    <row r="2229" spans="26:27">
      <c r="Z2229" s="141"/>
      <c r="AA2229" s="103"/>
    </row>
    <row r="2230" spans="26:27">
      <c r="Z2230" s="141"/>
      <c r="AA2230" s="103"/>
    </row>
    <row r="2231" spans="26:27">
      <c r="Z2231" s="141"/>
      <c r="AA2231" s="103"/>
    </row>
    <row r="2232" spans="26:27">
      <c r="Z2232" s="141"/>
      <c r="AA2232" s="103"/>
    </row>
    <row r="2233" spans="26:27">
      <c r="Z2233" s="141"/>
      <c r="AA2233" s="103"/>
    </row>
    <row r="2234" spans="26:27">
      <c r="Z2234" s="141"/>
      <c r="AA2234" s="103"/>
    </row>
    <row r="2235" spans="26:27">
      <c r="Z2235" s="141"/>
      <c r="AA2235" s="103"/>
    </row>
    <row r="2236" spans="26:27">
      <c r="Z2236" s="141"/>
      <c r="AA2236" s="103"/>
    </row>
    <row r="2237" spans="26:27">
      <c r="Z2237" s="141"/>
      <c r="AA2237" s="103"/>
    </row>
    <row r="2238" spans="26:27">
      <c r="Z2238" s="141"/>
      <c r="AA2238" s="103"/>
    </row>
    <row r="2239" spans="26:27">
      <c r="Z2239" s="141"/>
      <c r="AA2239" s="103"/>
    </row>
    <row r="2240" spans="26:27">
      <c r="Z2240" s="141"/>
      <c r="AA2240" s="103"/>
    </row>
    <row r="2241" spans="26:27">
      <c r="Z2241" s="141"/>
      <c r="AA2241" s="103"/>
    </row>
    <row r="2242" spans="26:27">
      <c r="Z2242" s="141"/>
      <c r="AA2242" s="103"/>
    </row>
    <row r="2243" spans="26:27">
      <c r="Z2243" s="141"/>
      <c r="AA2243" s="103"/>
    </row>
    <row r="2244" spans="26:27">
      <c r="Z2244" s="141"/>
      <c r="AA2244" s="103"/>
    </row>
    <row r="2245" spans="26:27">
      <c r="Z2245" s="141"/>
      <c r="AA2245" s="103"/>
    </row>
    <row r="2246" spans="26:27">
      <c r="Z2246" s="141"/>
      <c r="AA2246" s="103"/>
    </row>
    <row r="2247" spans="26:27">
      <c r="Z2247" s="141"/>
      <c r="AA2247" s="103"/>
    </row>
    <row r="2248" spans="26:27">
      <c r="Z2248" s="141"/>
      <c r="AA2248" s="103"/>
    </row>
    <row r="2249" spans="26:27">
      <c r="Z2249" s="141"/>
      <c r="AA2249" s="103"/>
    </row>
    <row r="2250" spans="26:27">
      <c r="Z2250" s="141"/>
      <c r="AA2250" s="103"/>
    </row>
    <row r="2251" spans="26:27">
      <c r="Z2251" s="141"/>
      <c r="AA2251" s="103"/>
    </row>
    <row r="2252" spans="26:27">
      <c r="Z2252" s="141"/>
      <c r="AA2252" s="103"/>
    </row>
    <row r="2253" spans="26:27">
      <c r="Z2253" s="141"/>
      <c r="AA2253" s="103"/>
    </row>
    <row r="2254" spans="26:27">
      <c r="Z2254" s="141"/>
      <c r="AA2254" s="103"/>
    </row>
    <row r="2255" spans="26:27">
      <c r="Z2255" s="141"/>
      <c r="AA2255" s="103"/>
    </row>
    <row r="2256" spans="26:27">
      <c r="Z2256" s="141"/>
      <c r="AA2256" s="103"/>
    </row>
    <row r="2257" spans="26:27">
      <c r="Z2257" s="141"/>
      <c r="AA2257" s="103"/>
    </row>
    <row r="2258" spans="26:27">
      <c r="Z2258" s="141"/>
      <c r="AA2258" s="103"/>
    </row>
    <row r="2259" spans="26:27">
      <c r="Z2259" s="141"/>
      <c r="AA2259" s="103"/>
    </row>
    <row r="2260" spans="26:27">
      <c r="Z2260" s="141"/>
      <c r="AA2260" s="103"/>
    </row>
    <row r="2261" spans="26:27">
      <c r="Z2261" s="141"/>
      <c r="AA2261" s="103"/>
    </row>
    <row r="2262" spans="26:27">
      <c r="Z2262" s="141"/>
      <c r="AA2262" s="103"/>
    </row>
    <row r="2263" spans="26:27">
      <c r="Z2263" s="141"/>
      <c r="AA2263" s="103"/>
    </row>
    <row r="2264" spans="26:27">
      <c r="Z2264" s="141"/>
      <c r="AA2264" s="103"/>
    </row>
    <row r="2265" spans="26:27">
      <c r="Z2265" s="141"/>
      <c r="AA2265" s="103"/>
    </row>
    <row r="2266" spans="26:27">
      <c r="Z2266" s="141"/>
      <c r="AA2266" s="103"/>
    </row>
    <row r="2267" spans="26:27">
      <c r="Z2267" s="141"/>
      <c r="AA2267" s="103"/>
    </row>
    <row r="2268" spans="26:27">
      <c r="Z2268" s="141"/>
      <c r="AA2268" s="103"/>
    </row>
    <row r="2269" spans="26:27">
      <c r="Z2269" s="141"/>
      <c r="AA2269" s="103"/>
    </row>
    <row r="2270" spans="26:27">
      <c r="Z2270" s="141"/>
      <c r="AA2270" s="103"/>
    </row>
    <row r="2271" spans="26:27">
      <c r="Z2271" s="141"/>
      <c r="AA2271" s="103"/>
    </row>
    <row r="2272" spans="26:27">
      <c r="Z2272" s="141"/>
      <c r="AA2272" s="103"/>
    </row>
    <row r="2273" spans="26:27">
      <c r="Z2273" s="141"/>
      <c r="AA2273" s="103"/>
    </row>
    <row r="2274" spans="26:27">
      <c r="Z2274" s="141"/>
      <c r="AA2274" s="103"/>
    </row>
    <row r="2275" spans="26:27">
      <c r="Z2275" s="141"/>
      <c r="AA2275" s="103"/>
    </row>
    <row r="2276" spans="26:27">
      <c r="Z2276" s="141"/>
      <c r="AA2276" s="103"/>
    </row>
    <row r="2277" spans="26:27">
      <c r="Z2277" s="141"/>
      <c r="AA2277" s="103"/>
    </row>
    <row r="2278" spans="26:27">
      <c r="Z2278" s="141"/>
      <c r="AA2278" s="103"/>
    </row>
    <row r="2279" spans="26:27">
      <c r="Z2279" s="141"/>
      <c r="AA2279" s="103"/>
    </row>
    <row r="2280" spans="26:27">
      <c r="Z2280" s="141"/>
      <c r="AA2280" s="103"/>
    </row>
    <row r="2281" spans="26:27">
      <c r="Z2281" s="141"/>
      <c r="AA2281" s="103"/>
    </row>
    <row r="2282" spans="26:27">
      <c r="Z2282" s="141"/>
      <c r="AA2282" s="103"/>
    </row>
    <row r="2283" spans="26:27">
      <c r="Z2283" s="141"/>
      <c r="AA2283" s="103"/>
    </row>
    <row r="2284" spans="26:27">
      <c r="Z2284" s="141"/>
      <c r="AA2284" s="103"/>
    </row>
    <row r="2285" spans="26:27">
      <c r="Z2285" s="141"/>
      <c r="AA2285" s="103"/>
    </row>
    <row r="2286" spans="26:27">
      <c r="Z2286" s="141"/>
      <c r="AA2286" s="103"/>
    </row>
    <row r="2287" spans="26:27">
      <c r="Z2287" s="141"/>
      <c r="AA2287" s="103"/>
    </row>
    <row r="2288" spans="26:27">
      <c r="Z2288" s="141"/>
      <c r="AA2288" s="103"/>
    </row>
    <row r="2289" spans="26:27">
      <c r="Z2289" s="141"/>
      <c r="AA2289" s="103"/>
    </row>
    <row r="2290" spans="26:27">
      <c r="Z2290" s="141"/>
      <c r="AA2290" s="103"/>
    </row>
    <row r="2291" spans="26:27">
      <c r="Z2291" s="141"/>
      <c r="AA2291" s="103"/>
    </row>
    <row r="2292" spans="26:27">
      <c r="Z2292" s="141"/>
      <c r="AA2292" s="103"/>
    </row>
    <row r="2293" spans="26:27">
      <c r="Z2293" s="141"/>
      <c r="AA2293" s="103"/>
    </row>
    <row r="2294" spans="26:27">
      <c r="Z2294" s="141"/>
      <c r="AA2294" s="103"/>
    </row>
    <row r="2295" spans="26:27">
      <c r="Z2295" s="141"/>
      <c r="AA2295" s="103"/>
    </row>
    <row r="2296" spans="26:27">
      <c r="Z2296" s="141"/>
      <c r="AA2296" s="103"/>
    </row>
    <row r="2297" spans="26:27">
      <c r="Z2297" s="141"/>
      <c r="AA2297" s="103"/>
    </row>
    <row r="2298" spans="26:27">
      <c r="Z2298" s="141"/>
      <c r="AA2298" s="103"/>
    </row>
    <row r="2299" spans="26:27">
      <c r="Z2299" s="141"/>
      <c r="AA2299" s="103"/>
    </row>
    <row r="2300" spans="26:27">
      <c r="Z2300" s="141"/>
      <c r="AA2300" s="103"/>
    </row>
    <row r="2301" spans="26:27">
      <c r="Z2301" s="141"/>
      <c r="AA2301" s="103"/>
    </row>
    <row r="2302" spans="26:27">
      <c r="Z2302" s="141"/>
      <c r="AA2302" s="103"/>
    </row>
    <row r="2303" spans="26:27">
      <c r="Z2303" s="141"/>
      <c r="AA2303" s="103"/>
    </row>
    <row r="2304" spans="26:27">
      <c r="Z2304" s="141"/>
      <c r="AA2304" s="103"/>
    </row>
    <row r="2305" spans="26:27">
      <c r="Z2305" s="141"/>
      <c r="AA2305" s="103"/>
    </row>
    <row r="2306" spans="26:27">
      <c r="Z2306" s="141"/>
      <c r="AA2306" s="103"/>
    </row>
    <row r="2307" spans="26:27">
      <c r="Z2307" s="141"/>
      <c r="AA2307" s="103"/>
    </row>
    <row r="2308" spans="26:27">
      <c r="Z2308" s="141"/>
      <c r="AA2308" s="103"/>
    </row>
    <row r="2309" spans="26:27">
      <c r="Z2309" s="141"/>
      <c r="AA2309" s="103"/>
    </row>
    <row r="2310" spans="26:27">
      <c r="Z2310" s="141"/>
      <c r="AA2310" s="103"/>
    </row>
    <row r="2311" spans="26:27">
      <c r="Z2311" s="141"/>
      <c r="AA2311" s="103"/>
    </row>
    <row r="2312" spans="26:27">
      <c r="Z2312" s="141"/>
      <c r="AA2312" s="103"/>
    </row>
    <row r="2313" spans="26:27">
      <c r="Z2313" s="141"/>
      <c r="AA2313" s="103"/>
    </row>
    <row r="2314" spans="26:27">
      <c r="Z2314" s="141"/>
      <c r="AA2314" s="103"/>
    </row>
    <row r="2315" spans="26:27">
      <c r="Z2315" s="141"/>
      <c r="AA2315" s="103"/>
    </row>
    <row r="2316" spans="26:27">
      <c r="Z2316" s="141"/>
      <c r="AA2316" s="103"/>
    </row>
    <row r="2317" spans="26:27">
      <c r="Z2317" s="141"/>
      <c r="AA2317" s="103"/>
    </row>
    <row r="2318" spans="26:27">
      <c r="Z2318" s="141"/>
      <c r="AA2318" s="103"/>
    </row>
    <row r="2319" spans="26:27">
      <c r="Z2319" s="141"/>
      <c r="AA2319" s="103"/>
    </row>
    <row r="2320" spans="26:27">
      <c r="Z2320" s="141"/>
      <c r="AA2320" s="103"/>
    </row>
    <row r="2321" spans="26:27">
      <c r="Z2321" s="141"/>
      <c r="AA2321" s="103"/>
    </row>
    <row r="2322" spans="26:27">
      <c r="Z2322" s="141"/>
      <c r="AA2322" s="103"/>
    </row>
    <row r="2323" spans="26:27">
      <c r="Z2323" s="141"/>
      <c r="AA2323" s="103"/>
    </row>
    <row r="2324" spans="26:27">
      <c r="Z2324" s="141"/>
      <c r="AA2324" s="103"/>
    </row>
    <row r="2325" spans="26:27">
      <c r="Z2325" s="141"/>
      <c r="AA2325" s="103"/>
    </row>
    <row r="2326" spans="26:27">
      <c r="Z2326" s="141"/>
      <c r="AA2326" s="103"/>
    </row>
    <row r="2327" spans="26:27">
      <c r="Z2327" s="141"/>
      <c r="AA2327" s="103"/>
    </row>
    <row r="2328" spans="26:27">
      <c r="Z2328" s="141"/>
      <c r="AA2328" s="103"/>
    </row>
    <row r="2329" spans="26:27">
      <c r="Z2329" s="141"/>
      <c r="AA2329" s="103"/>
    </row>
    <row r="2330" spans="26:27">
      <c r="Z2330" s="141"/>
      <c r="AA2330" s="103"/>
    </row>
    <row r="2331" spans="26:27">
      <c r="Z2331" s="141"/>
      <c r="AA2331" s="103"/>
    </row>
    <row r="2332" spans="26:27">
      <c r="Z2332" s="141"/>
      <c r="AA2332" s="103"/>
    </row>
    <row r="2333" spans="26:27">
      <c r="Z2333" s="141"/>
      <c r="AA2333" s="103"/>
    </row>
    <row r="2334" spans="26:27">
      <c r="Z2334" s="141"/>
      <c r="AA2334" s="103"/>
    </row>
    <row r="2335" spans="26:27">
      <c r="Z2335" s="141"/>
      <c r="AA2335" s="103"/>
    </row>
    <row r="2336" spans="26:27">
      <c r="Z2336" s="141"/>
      <c r="AA2336" s="103"/>
    </row>
    <row r="2337" spans="26:27">
      <c r="Z2337" s="141"/>
      <c r="AA2337" s="103"/>
    </row>
    <row r="2338" spans="26:27">
      <c r="Z2338" s="141"/>
      <c r="AA2338" s="103"/>
    </row>
    <row r="2339" spans="26:27">
      <c r="Z2339" s="141"/>
      <c r="AA2339" s="103"/>
    </row>
    <row r="2340" spans="26:27">
      <c r="Z2340" s="141"/>
      <c r="AA2340" s="103"/>
    </row>
    <row r="2341" spans="26:27">
      <c r="Z2341" s="141"/>
      <c r="AA2341" s="103"/>
    </row>
    <row r="2342" spans="26:27">
      <c r="Z2342" s="141"/>
      <c r="AA2342" s="103"/>
    </row>
    <row r="2343" spans="26:27">
      <c r="Z2343" s="141"/>
      <c r="AA2343" s="103"/>
    </row>
    <row r="2344" spans="26:27">
      <c r="Z2344" s="141"/>
      <c r="AA2344" s="103"/>
    </row>
    <row r="2345" spans="26:27">
      <c r="Z2345" s="141"/>
      <c r="AA2345" s="103"/>
    </row>
    <row r="2346" spans="26:27">
      <c r="Z2346" s="141"/>
      <c r="AA2346" s="103"/>
    </row>
    <row r="2347" spans="26:27">
      <c r="Z2347" s="141"/>
      <c r="AA2347" s="103"/>
    </row>
    <row r="2348" spans="26:27">
      <c r="Z2348" s="141"/>
      <c r="AA2348" s="103"/>
    </row>
    <row r="2349" spans="26:27">
      <c r="Z2349" s="141"/>
      <c r="AA2349" s="103"/>
    </row>
    <row r="2350" spans="26:27">
      <c r="Z2350" s="141"/>
      <c r="AA2350" s="103"/>
    </row>
    <row r="2351" spans="26:27">
      <c r="Z2351" s="141"/>
      <c r="AA2351" s="103"/>
    </row>
    <row r="2352" spans="26:27">
      <c r="Z2352" s="141"/>
      <c r="AA2352" s="103"/>
    </row>
    <row r="2353" spans="26:27">
      <c r="Z2353" s="141"/>
      <c r="AA2353" s="103"/>
    </row>
    <row r="2354" spans="26:27">
      <c r="Z2354" s="141"/>
      <c r="AA2354" s="103"/>
    </row>
    <row r="2355" spans="26:27">
      <c r="Z2355" s="141"/>
      <c r="AA2355" s="103"/>
    </row>
    <row r="2356" spans="26:27">
      <c r="Z2356" s="141"/>
      <c r="AA2356" s="103"/>
    </row>
    <row r="2357" spans="26:27">
      <c r="Z2357" s="141"/>
      <c r="AA2357" s="103"/>
    </row>
    <row r="2358" spans="26:27">
      <c r="Z2358" s="141"/>
      <c r="AA2358" s="103"/>
    </row>
    <row r="2359" spans="26:27">
      <c r="Z2359" s="141"/>
      <c r="AA2359" s="103"/>
    </row>
    <row r="2360" spans="26:27">
      <c r="Z2360" s="141"/>
      <c r="AA2360" s="103"/>
    </row>
    <row r="2361" spans="26:27">
      <c r="Z2361" s="141"/>
      <c r="AA2361" s="103"/>
    </row>
    <row r="2362" spans="26:27">
      <c r="Z2362" s="141"/>
      <c r="AA2362" s="103"/>
    </row>
    <row r="2363" spans="26:27">
      <c r="Z2363" s="141"/>
      <c r="AA2363" s="103"/>
    </row>
    <row r="2364" spans="26:27">
      <c r="Z2364" s="141"/>
      <c r="AA2364" s="103"/>
    </row>
    <row r="2365" spans="26:27">
      <c r="Z2365" s="141"/>
      <c r="AA2365" s="103"/>
    </row>
    <row r="2366" spans="26:27">
      <c r="Z2366" s="141"/>
      <c r="AA2366" s="103"/>
    </row>
    <row r="2367" spans="26:27">
      <c r="Z2367" s="141"/>
      <c r="AA2367" s="103"/>
    </row>
    <row r="2368" spans="26:27">
      <c r="Z2368" s="141"/>
      <c r="AA2368" s="103"/>
    </row>
    <row r="2369" spans="26:27">
      <c r="Z2369" s="141"/>
      <c r="AA2369" s="103"/>
    </row>
    <row r="2370" spans="26:27">
      <c r="Z2370" s="141"/>
      <c r="AA2370" s="103"/>
    </row>
    <row r="2371" spans="26:27">
      <c r="Z2371" s="141"/>
      <c r="AA2371" s="103"/>
    </row>
    <row r="2372" spans="26:27">
      <c r="Z2372" s="141"/>
      <c r="AA2372" s="103"/>
    </row>
    <row r="2373" spans="26:27">
      <c r="Z2373" s="141"/>
      <c r="AA2373" s="103"/>
    </row>
    <row r="2374" spans="26:27">
      <c r="Z2374" s="141"/>
      <c r="AA2374" s="103"/>
    </row>
    <row r="2375" spans="26:27">
      <c r="Z2375" s="141"/>
      <c r="AA2375" s="103"/>
    </row>
    <row r="2376" spans="26:27">
      <c r="Z2376" s="141"/>
      <c r="AA2376" s="103"/>
    </row>
    <row r="2377" spans="26:27">
      <c r="Z2377" s="141"/>
      <c r="AA2377" s="103"/>
    </row>
    <row r="2378" spans="26:27">
      <c r="Z2378" s="141"/>
      <c r="AA2378" s="103"/>
    </row>
    <row r="2379" spans="26:27">
      <c r="Z2379" s="141"/>
      <c r="AA2379" s="103"/>
    </row>
    <row r="2380" spans="26:27">
      <c r="Z2380" s="141"/>
      <c r="AA2380" s="103"/>
    </row>
    <row r="2381" spans="26:27">
      <c r="Z2381" s="141"/>
      <c r="AA2381" s="103"/>
    </row>
    <row r="2382" spans="26:27">
      <c r="Z2382" s="141"/>
      <c r="AA2382" s="103"/>
    </row>
    <row r="2383" spans="26:27">
      <c r="Z2383" s="141"/>
      <c r="AA2383" s="103"/>
    </row>
    <row r="2384" spans="26:27">
      <c r="Z2384" s="141"/>
      <c r="AA2384" s="103"/>
    </row>
    <row r="2385" spans="26:27">
      <c r="Z2385" s="141"/>
      <c r="AA2385" s="103"/>
    </row>
    <row r="2386" spans="26:27">
      <c r="Z2386" s="141"/>
      <c r="AA2386" s="103"/>
    </row>
    <row r="2387" spans="26:27">
      <c r="Z2387" s="141"/>
      <c r="AA2387" s="103"/>
    </row>
    <row r="2388" spans="26:27">
      <c r="Z2388" s="141"/>
      <c r="AA2388" s="103"/>
    </row>
    <row r="2389" spans="26:27">
      <c r="Z2389" s="141"/>
      <c r="AA2389" s="103"/>
    </row>
    <row r="2390" spans="26:27">
      <c r="Z2390" s="141"/>
      <c r="AA2390" s="103"/>
    </row>
    <row r="2391" spans="26:27">
      <c r="Z2391" s="141"/>
      <c r="AA2391" s="103"/>
    </row>
    <row r="2392" spans="26:27">
      <c r="Z2392" s="141"/>
      <c r="AA2392" s="103"/>
    </row>
    <row r="2393" spans="26:27">
      <c r="Z2393" s="141"/>
      <c r="AA2393" s="103"/>
    </row>
    <row r="2394" spans="26:27">
      <c r="Z2394" s="141"/>
      <c r="AA2394" s="103"/>
    </row>
    <row r="2395" spans="26:27">
      <c r="Z2395" s="141"/>
      <c r="AA2395" s="103"/>
    </row>
    <row r="2396" spans="26:27">
      <c r="Z2396" s="141"/>
      <c r="AA2396" s="103"/>
    </row>
    <row r="2397" spans="26:27">
      <c r="Z2397" s="141"/>
      <c r="AA2397" s="103"/>
    </row>
    <row r="2398" spans="26:27">
      <c r="Z2398" s="141"/>
      <c r="AA2398" s="103"/>
    </row>
    <row r="2399" spans="26:27">
      <c r="Z2399" s="141"/>
      <c r="AA2399" s="103"/>
    </row>
    <row r="2400" spans="26:27">
      <c r="Z2400" s="141"/>
      <c r="AA2400" s="103"/>
    </row>
    <row r="2401" spans="26:27">
      <c r="Z2401" s="141"/>
      <c r="AA2401" s="103"/>
    </row>
    <row r="2402" spans="26:27">
      <c r="Z2402" s="141"/>
      <c r="AA2402" s="103"/>
    </row>
    <row r="2403" spans="26:27">
      <c r="Z2403" s="141"/>
      <c r="AA2403" s="103"/>
    </row>
    <row r="2404" spans="26:27">
      <c r="Z2404" s="141"/>
      <c r="AA2404" s="103"/>
    </row>
    <row r="2405" spans="26:27">
      <c r="Z2405" s="141"/>
      <c r="AA2405" s="103"/>
    </row>
    <row r="2406" spans="26:27">
      <c r="Z2406" s="141"/>
      <c r="AA2406" s="103"/>
    </row>
    <row r="2407" spans="26:27">
      <c r="Z2407" s="141"/>
      <c r="AA2407" s="103"/>
    </row>
    <row r="2408" spans="26:27">
      <c r="Z2408" s="141"/>
      <c r="AA2408" s="103"/>
    </row>
    <row r="2409" spans="26:27">
      <c r="Z2409" s="141"/>
      <c r="AA2409" s="103"/>
    </row>
    <row r="2410" spans="26:27">
      <c r="Z2410" s="141"/>
      <c r="AA2410" s="103"/>
    </row>
    <row r="2411" spans="26:27">
      <c r="Z2411" s="141"/>
      <c r="AA2411" s="103"/>
    </row>
    <row r="2412" spans="26:27">
      <c r="Z2412" s="141"/>
      <c r="AA2412" s="103"/>
    </row>
    <row r="2413" spans="26:27">
      <c r="Z2413" s="141"/>
      <c r="AA2413" s="103"/>
    </row>
    <row r="2414" spans="26:27">
      <c r="Z2414" s="141"/>
      <c r="AA2414" s="103"/>
    </row>
    <row r="2415" spans="26:27">
      <c r="Z2415" s="141"/>
      <c r="AA2415" s="103"/>
    </row>
    <row r="2416" spans="26:27">
      <c r="Z2416" s="141"/>
      <c r="AA2416" s="103"/>
    </row>
    <row r="2417" spans="26:27">
      <c r="Z2417" s="141"/>
      <c r="AA2417" s="103"/>
    </row>
    <row r="2418" spans="26:27">
      <c r="Z2418" s="141"/>
      <c r="AA2418" s="103"/>
    </row>
    <row r="2419" spans="26:27">
      <c r="Z2419" s="141"/>
      <c r="AA2419" s="103"/>
    </row>
    <row r="2420" spans="26:27">
      <c r="Z2420" s="141"/>
      <c r="AA2420" s="103"/>
    </row>
    <row r="2421" spans="26:27">
      <c r="Z2421" s="141"/>
      <c r="AA2421" s="103"/>
    </row>
    <row r="2422" spans="26:27">
      <c r="Z2422" s="141"/>
      <c r="AA2422" s="103"/>
    </row>
    <row r="2423" spans="26:27">
      <c r="Z2423" s="141"/>
      <c r="AA2423" s="103"/>
    </row>
    <row r="2424" spans="26:27">
      <c r="Z2424" s="141"/>
      <c r="AA2424" s="103"/>
    </row>
    <row r="2425" spans="26:27">
      <c r="Z2425" s="141"/>
      <c r="AA2425" s="103"/>
    </row>
    <row r="2426" spans="26:27">
      <c r="Z2426" s="141"/>
      <c r="AA2426" s="103"/>
    </row>
    <row r="2427" spans="26:27">
      <c r="Z2427" s="141"/>
      <c r="AA2427" s="103"/>
    </row>
    <row r="2428" spans="26:27">
      <c r="Z2428" s="141"/>
      <c r="AA2428" s="103"/>
    </row>
    <row r="2429" spans="26:27">
      <c r="Z2429" s="141"/>
      <c r="AA2429" s="103"/>
    </row>
    <row r="2430" spans="26:27">
      <c r="Z2430" s="141"/>
      <c r="AA2430" s="103"/>
    </row>
    <row r="2431" spans="26:27">
      <c r="Z2431" s="141"/>
      <c r="AA2431" s="103"/>
    </row>
    <row r="2432" spans="26:27">
      <c r="Z2432" s="141"/>
      <c r="AA2432" s="103"/>
    </row>
    <row r="2433" spans="26:27">
      <c r="Z2433" s="141"/>
      <c r="AA2433" s="103"/>
    </row>
    <row r="2434" spans="26:27">
      <c r="Z2434" s="141"/>
      <c r="AA2434" s="103"/>
    </row>
    <row r="2435" spans="26:27">
      <c r="Z2435" s="141"/>
      <c r="AA2435" s="103"/>
    </row>
    <row r="2436" spans="26:27">
      <c r="Z2436" s="141"/>
      <c r="AA2436" s="103"/>
    </row>
    <row r="2437" spans="26:27">
      <c r="Z2437" s="141"/>
      <c r="AA2437" s="103"/>
    </row>
    <row r="2438" spans="26:27">
      <c r="Z2438" s="141"/>
      <c r="AA2438" s="103"/>
    </row>
    <row r="2439" spans="26:27">
      <c r="Z2439" s="141"/>
      <c r="AA2439" s="103"/>
    </row>
    <row r="2440" spans="26:27">
      <c r="Z2440" s="141"/>
      <c r="AA2440" s="103"/>
    </row>
    <row r="2441" spans="26:27">
      <c r="Z2441" s="141"/>
      <c r="AA2441" s="103"/>
    </row>
    <row r="2442" spans="26:27">
      <c r="Z2442" s="141"/>
      <c r="AA2442" s="103"/>
    </row>
    <row r="2443" spans="26:27">
      <c r="Z2443" s="141"/>
      <c r="AA2443" s="103"/>
    </row>
    <row r="2444" spans="26:27">
      <c r="Z2444" s="141"/>
      <c r="AA2444" s="103"/>
    </row>
    <row r="2445" spans="26:27">
      <c r="Z2445" s="141"/>
      <c r="AA2445" s="103"/>
    </row>
    <row r="2446" spans="26:27">
      <c r="Z2446" s="141"/>
      <c r="AA2446" s="103"/>
    </row>
    <row r="2447" spans="26:27">
      <c r="Z2447" s="141"/>
      <c r="AA2447" s="103"/>
    </row>
    <row r="2448" spans="26:27">
      <c r="Z2448" s="141"/>
      <c r="AA2448" s="103"/>
    </row>
    <row r="2449" spans="26:27">
      <c r="Z2449" s="141"/>
      <c r="AA2449" s="103"/>
    </row>
    <row r="2450" spans="26:27">
      <c r="Z2450" s="141"/>
      <c r="AA2450" s="103"/>
    </row>
    <row r="2451" spans="26:27">
      <c r="Z2451" s="141"/>
      <c r="AA2451" s="103"/>
    </row>
    <row r="2452" spans="26:27">
      <c r="Z2452" s="141"/>
      <c r="AA2452" s="103"/>
    </row>
    <row r="2453" spans="26:27">
      <c r="Z2453" s="141"/>
      <c r="AA2453" s="103"/>
    </row>
    <row r="2454" spans="26:27">
      <c r="Z2454" s="141"/>
      <c r="AA2454" s="103"/>
    </row>
    <row r="2455" spans="26:27">
      <c r="Z2455" s="141"/>
      <c r="AA2455" s="103"/>
    </row>
    <row r="2456" spans="26:27">
      <c r="Z2456" s="141"/>
      <c r="AA2456" s="103"/>
    </row>
    <row r="2457" spans="26:27">
      <c r="Z2457" s="141"/>
      <c r="AA2457" s="103"/>
    </row>
    <row r="2458" spans="26:27">
      <c r="Z2458" s="141"/>
      <c r="AA2458" s="103"/>
    </row>
    <row r="2459" spans="26:27">
      <c r="Z2459" s="141"/>
      <c r="AA2459" s="103"/>
    </row>
    <row r="2460" spans="26:27">
      <c r="Z2460" s="141"/>
      <c r="AA2460" s="103"/>
    </row>
    <row r="2461" spans="26:27">
      <c r="Z2461" s="141"/>
      <c r="AA2461" s="103"/>
    </row>
    <row r="2462" spans="26:27">
      <c r="Z2462" s="141"/>
      <c r="AA2462" s="103"/>
    </row>
    <row r="2463" spans="26:27">
      <c r="Z2463" s="141"/>
      <c r="AA2463" s="103"/>
    </row>
    <row r="2464" spans="26:27">
      <c r="Z2464" s="141"/>
      <c r="AA2464" s="103"/>
    </row>
    <row r="2465" spans="26:27">
      <c r="Z2465" s="141"/>
      <c r="AA2465" s="103"/>
    </row>
    <row r="2466" spans="26:27">
      <c r="Z2466" s="141"/>
      <c r="AA2466" s="103"/>
    </row>
    <row r="2467" spans="26:27">
      <c r="Z2467" s="141"/>
      <c r="AA2467" s="103"/>
    </row>
    <row r="2468" spans="26:27">
      <c r="Z2468" s="141"/>
      <c r="AA2468" s="103"/>
    </row>
    <row r="2469" spans="26:27">
      <c r="Z2469" s="141"/>
      <c r="AA2469" s="103"/>
    </row>
    <row r="2470" spans="26:27">
      <c r="Z2470" s="141"/>
      <c r="AA2470" s="103"/>
    </row>
    <row r="2471" spans="26:27">
      <c r="Z2471" s="141"/>
      <c r="AA2471" s="103"/>
    </row>
    <row r="2472" spans="26:27">
      <c r="Z2472" s="141"/>
      <c r="AA2472" s="103"/>
    </row>
    <row r="2473" spans="26:27">
      <c r="Z2473" s="141"/>
      <c r="AA2473" s="103"/>
    </row>
    <row r="2474" spans="26:27">
      <c r="Z2474" s="141"/>
      <c r="AA2474" s="103"/>
    </row>
    <row r="2475" spans="26:27">
      <c r="Z2475" s="141"/>
      <c r="AA2475" s="103"/>
    </row>
    <row r="2476" spans="26:27">
      <c r="Z2476" s="141"/>
      <c r="AA2476" s="103"/>
    </row>
    <row r="2477" spans="26:27">
      <c r="Z2477" s="141"/>
      <c r="AA2477" s="103"/>
    </row>
    <row r="2478" spans="26:27">
      <c r="Z2478" s="141"/>
      <c r="AA2478" s="103"/>
    </row>
    <row r="2479" spans="26:27">
      <c r="Z2479" s="141"/>
      <c r="AA2479" s="103"/>
    </row>
    <row r="2480" spans="26:27">
      <c r="Z2480" s="141"/>
      <c r="AA2480" s="103"/>
    </row>
    <row r="2481" spans="26:27">
      <c r="Z2481" s="141"/>
      <c r="AA2481" s="103"/>
    </row>
    <row r="2482" spans="26:27">
      <c r="Z2482" s="141"/>
      <c r="AA2482" s="103"/>
    </row>
    <row r="2483" spans="26:27">
      <c r="Z2483" s="141"/>
      <c r="AA2483" s="103"/>
    </row>
    <row r="2484" spans="26:27">
      <c r="Z2484" s="141"/>
      <c r="AA2484" s="103"/>
    </row>
    <row r="2485" spans="26:27">
      <c r="Z2485" s="141"/>
      <c r="AA2485" s="103"/>
    </row>
    <row r="2486" spans="26:27">
      <c r="Z2486" s="141"/>
      <c r="AA2486" s="103"/>
    </row>
    <row r="2487" spans="26:27">
      <c r="Z2487" s="141"/>
      <c r="AA2487" s="103"/>
    </row>
    <row r="2488" spans="26:27">
      <c r="Z2488" s="141"/>
      <c r="AA2488" s="103"/>
    </row>
    <row r="2489" spans="26:27">
      <c r="Z2489" s="141"/>
      <c r="AA2489" s="103"/>
    </row>
    <row r="2490" spans="26:27">
      <c r="Z2490" s="141"/>
      <c r="AA2490" s="103"/>
    </row>
    <row r="2491" spans="26:27">
      <c r="Z2491" s="141"/>
      <c r="AA2491" s="103"/>
    </row>
    <row r="2492" spans="26:27">
      <c r="Z2492" s="141"/>
      <c r="AA2492" s="103"/>
    </row>
    <row r="2493" spans="26:27">
      <c r="Z2493" s="141"/>
      <c r="AA2493" s="103"/>
    </row>
    <row r="2494" spans="26:27">
      <c r="Z2494" s="141"/>
      <c r="AA2494" s="103"/>
    </row>
    <row r="2495" spans="26:27">
      <c r="Z2495" s="141"/>
      <c r="AA2495" s="103"/>
    </row>
    <row r="2496" spans="26:27">
      <c r="Z2496" s="141"/>
      <c r="AA2496" s="103"/>
    </row>
    <row r="2497" spans="26:27">
      <c r="Z2497" s="141"/>
      <c r="AA2497" s="103"/>
    </row>
    <row r="2498" spans="26:27">
      <c r="Z2498" s="141"/>
      <c r="AA2498" s="103"/>
    </row>
    <row r="2499" spans="26:27">
      <c r="Z2499" s="141"/>
      <c r="AA2499" s="103"/>
    </row>
    <row r="2500" spans="26:27">
      <c r="Z2500" s="141"/>
      <c r="AA2500" s="103"/>
    </row>
    <row r="2501" spans="26:27">
      <c r="Z2501" s="141"/>
      <c r="AA2501" s="103"/>
    </row>
    <row r="2502" spans="26:27">
      <c r="Z2502" s="141"/>
      <c r="AA2502" s="103"/>
    </row>
    <row r="2503" spans="26:27">
      <c r="Z2503" s="141"/>
      <c r="AA2503" s="103"/>
    </row>
    <row r="2504" spans="26:27">
      <c r="Z2504" s="141"/>
      <c r="AA2504" s="103"/>
    </row>
    <row r="2505" spans="26:27">
      <c r="Z2505" s="141"/>
      <c r="AA2505" s="103"/>
    </row>
    <row r="2506" spans="26:27">
      <c r="Z2506" s="141"/>
      <c r="AA2506" s="103"/>
    </row>
    <row r="2507" spans="26:27">
      <c r="Z2507" s="141"/>
      <c r="AA2507" s="103"/>
    </row>
    <row r="2508" spans="26:27">
      <c r="Z2508" s="141"/>
      <c r="AA2508" s="103"/>
    </row>
    <row r="2509" spans="26:27">
      <c r="Z2509" s="141"/>
      <c r="AA2509" s="103"/>
    </row>
    <row r="2510" spans="26:27">
      <c r="Z2510" s="141"/>
      <c r="AA2510" s="103"/>
    </row>
    <row r="2511" spans="26:27">
      <c r="Z2511" s="141"/>
      <c r="AA2511" s="103"/>
    </row>
    <row r="2512" spans="26:27">
      <c r="Z2512" s="141"/>
      <c r="AA2512" s="103"/>
    </row>
    <row r="2513" spans="26:27">
      <c r="Z2513" s="141"/>
      <c r="AA2513" s="103"/>
    </row>
    <row r="2514" spans="26:27">
      <c r="Z2514" s="141"/>
      <c r="AA2514" s="103"/>
    </row>
    <row r="2515" spans="26:27">
      <c r="Z2515" s="141"/>
      <c r="AA2515" s="103"/>
    </row>
    <row r="2516" spans="26:27">
      <c r="Z2516" s="141"/>
      <c r="AA2516" s="103"/>
    </row>
    <row r="2517" spans="26:27">
      <c r="Z2517" s="141"/>
      <c r="AA2517" s="103"/>
    </row>
    <row r="2518" spans="26:27">
      <c r="Z2518" s="141"/>
      <c r="AA2518" s="103"/>
    </row>
    <row r="2519" spans="26:27">
      <c r="Z2519" s="141"/>
      <c r="AA2519" s="103"/>
    </row>
    <row r="2520" spans="26:27">
      <c r="Z2520" s="141"/>
      <c r="AA2520" s="103"/>
    </row>
    <row r="2521" spans="26:27">
      <c r="Z2521" s="141"/>
      <c r="AA2521" s="103"/>
    </row>
    <row r="2522" spans="26:27">
      <c r="Z2522" s="141"/>
      <c r="AA2522" s="103"/>
    </row>
    <row r="2523" spans="26:27">
      <c r="Z2523" s="141"/>
      <c r="AA2523" s="103"/>
    </row>
    <row r="2524" spans="26:27">
      <c r="Z2524" s="141"/>
      <c r="AA2524" s="103"/>
    </row>
    <row r="2525" spans="26:27">
      <c r="Z2525" s="141"/>
      <c r="AA2525" s="103"/>
    </row>
    <row r="2526" spans="26:27">
      <c r="Z2526" s="141"/>
      <c r="AA2526" s="103"/>
    </row>
    <row r="2527" spans="26:27">
      <c r="Z2527" s="141"/>
      <c r="AA2527" s="103"/>
    </row>
    <row r="2528" spans="26:27">
      <c r="Z2528" s="141"/>
      <c r="AA2528" s="103"/>
    </row>
    <row r="2529" spans="26:27">
      <c r="Z2529" s="141"/>
      <c r="AA2529" s="103"/>
    </row>
    <row r="2530" spans="26:27">
      <c r="Z2530" s="141"/>
      <c r="AA2530" s="103"/>
    </row>
    <row r="2531" spans="26:27">
      <c r="Z2531" s="141"/>
      <c r="AA2531" s="103"/>
    </row>
    <row r="2532" spans="26:27">
      <c r="Z2532" s="141"/>
      <c r="AA2532" s="103"/>
    </row>
    <row r="2533" spans="26:27">
      <c r="Z2533" s="141"/>
      <c r="AA2533" s="103"/>
    </row>
    <row r="2534" spans="26:27">
      <c r="Z2534" s="141"/>
      <c r="AA2534" s="103"/>
    </row>
    <row r="2535" spans="26:27">
      <c r="Z2535" s="141"/>
      <c r="AA2535" s="103"/>
    </row>
    <row r="2536" spans="26:27">
      <c r="Z2536" s="141"/>
      <c r="AA2536" s="103"/>
    </row>
    <row r="2537" spans="26:27">
      <c r="Z2537" s="141"/>
      <c r="AA2537" s="103"/>
    </row>
    <row r="2538" spans="26:27">
      <c r="Z2538" s="141"/>
      <c r="AA2538" s="103"/>
    </row>
    <row r="2539" spans="26:27">
      <c r="Z2539" s="141"/>
      <c r="AA2539" s="103"/>
    </row>
    <row r="2540" spans="26:27">
      <c r="Z2540" s="141"/>
      <c r="AA2540" s="103"/>
    </row>
    <row r="2541" spans="26:27">
      <c r="Z2541" s="141"/>
      <c r="AA2541" s="103"/>
    </row>
    <row r="2542" spans="26:27">
      <c r="Z2542" s="141"/>
      <c r="AA2542" s="103"/>
    </row>
    <row r="2543" spans="26:27">
      <c r="Z2543" s="141"/>
      <c r="AA2543" s="103"/>
    </row>
    <row r="2544" spans="26:27">
      <c r="Z2544" s="141"/>
      <c r="AA2544" s="103"/>
    </row>
    <row r="2545" spans="26:27">
      <c r="Z2545" s="141"/>
      <c r="AA2545" s="103"/>
    </row>
    <row r="2546" spans="26:27">
      <c r="Z2546" s="141"/>
      <c r="AA2546" s="103"/>
    </row>
    <row r="2547" spans="26:27">
      <c r="Z2547" s="141"/>
      <c r="AA2547" s="103"/>
    </row>
    <row r="2548" spans="26:27">
      <c r="Z2548" s="141"/>
      <c r="AA2548" s="103"/>
    </row>
    <row r="2549" spans="26:27">
      <c r="Z2549" s="141"/>
      <c r="AA2549" s="103"/>
    </row>
    <row r="2550" spans="26:27">
      <c r="Z2550" s="141"/>
      <c r="AA2550" s="103"/>
    </row>
    <row r="2551" spans="26:27">
      <c r="Z2551" s="141"/>
      <c r="AA2551" s="103"/>
    </row>
    <row r="2552" spans="26:27">
      <c r="Z2552" s="141"/>
      <c r="AA2552" s="103"/>
    </row>
    <row r="2553" spans="26:27">
      <c r="Z2553" s="141"/>
      <c r="AA2553" s="103"/>
    </row>
    <row r="2554" spans="26:27">
      <c r="Z2554" s="141"/>
      <c r="AA2554" s="103"/>
    </row>
    <row r="2555" spans="26:27">
      <c r="Z2555" s="141"/>
      <c r="AA2555" s="103"/>
    </row>
    <row r="2556" spans="26:27">
      <c r="Z2556" s="141"/>
      <c r="AA2556" s="103"/>
    </row>
    <row r="2557" spans="26:27">
      <c r="Z2557" s="141"/>
      <c r="AA2557" s="103"/>
    </row>
    <row r="2558" spans="26:27">
      <c r="Z2558" s="141"/>
      <c r="AA2558" s="103"/>
    </row>
    <row r="2559" spans="26:27">
      <c r="Z2559" s="141"/>
      <c r="AA2559" s="103"/>
    </row>
    <row r="2560" spans="26:27">
      <c r="Z2560" s="141"/>
      <c r="AA2560" s="103"/>
    </row>
    <row r="2561" spans="26:27">
      <c r="Z2561" s="141"/>
      <c r="AA2561" s="103"/>
    </row>
    <row r="2562" spans="26:27">
      <c r="Z2562" s="141"/>
      <c r="AA2562" s="103"/>
    </row>
    <row r="2563" spans="26:27">
      <c r="Z2563" s="141"/>
      <c r="AA2563" s="103"/>
    </row>
    <row r="2564" spans="26:27">
      <c r="Z2564" s="141"/>
      <c r="AA2564" s="103"/>
    </row>
    <row r="2565" spans="26:27">
      <c r="Z2565" s="141"/>
      <c r="AA2565" s="103"/>
    </row>
    <row r="2566" spans="26:27">
      <c r="Z2566" s="141"/>
      <c r="AA2566" s="103"/>
    </row>
    <row r="2567" spans="26:27">
      <c r="Z2567" s="141"/>
      <c r="AA2567" s="103"/>
    </row>
    <row r="2568" spans="26:27">
      <c r="Z2568" s="141"/>
      <c r="AA2568" s="103"/>
    </row>
    <row r="2569" spans="26:27">
      <c r="Z2569" s="141"/>
      <c r="AA2569" s="103"/>
    </row>
    <row r="2570" spans="26:27">
      <c r="Z2570" s="141"/>
      <c r="AA2570" s="103"/>
    </row>
    <row r="2571" spans="26:27">
      <c r="Z2571" s="141"/>
      <c r="AA2571" s="103"/>
    </row>
    <row r="2572" spans="26:27">
      <c r="Z2572" s="141"/>
      <c r="AA2572" s="103"/>
    </row>
    <row r="2573" spans="26:27">
      <c r="Z2573" s="141"/>
      <c r="AA2573" s="103"/>
    </row>
    <row r="2574" spans="26:27">
      <c r="Z2574" s="141"/>
      <c r="AA2574" s="103"/>
    </row>
    <row r="2575" spans="26:27">
      <c r="Z2575" s="141"/>
      <c r="AA2575" s="103"/>
    </row>
    <row r="2576" spans="26:27">
      <c r="Z2576" s="141"/>
      <c r="AA2576" s="103"/>
    </row>
    <row r="2577" spans="26:27">
      <c r="Z2577" s="141"/>
      <c r="AA2577" s="103"/>
    </row>
    <row r="2578" spans="26:27">
      <c r="Z2578" s="141"/>
      <c r="AA2578" s="103"/>
    </row>
    <row r="2579" spans="26:27">
      <c r="Z2579" s="141"/>
      <c r="AA2579" s="103"/>
    </row>
    <row r="2580" spans="26:27">
      <c r="Z2580" s="141"/>
      <c r="AA2580" s="103"/>
    </row>
    <row r="2581" spans="26:27">
      <c r="Z2581" s="141"/>
      <c r="AA2581" s="103"/>
    </row>
    <row r="2582" spans="26:27">
      <c r="Z2582" s="141"/>
      <c r="AA2582" s="103"/>
    </row>
    <row r="2583" spans="26:27">
      <c r="Z2583" s="141"/>
      <c r="AA2583" s="103"/>
    </row>
    <row r="2584" spans="26:27">
      <c r="Z2584" s="141"/>
      <c r="AA2584" s="103"/>
    </row>
    <row r="2585" spans="26:27">
      <c r="Z2585" s="141"/>
      <c r="AA2585" s="103"/>
    </row>
    <row r="2586" spans="26:27">
      <c r="Z2586" s="141"/>
      <c r="AA2586" s="103"/>
    </row>
    <row r="2587" spans="26:27">
      <c r="Z2587" s="141"/>
      <c r="AA2587" s="103"/>
    </row>
    <row r="2588" spans="26:27">
      <c r="Z2588" s="141"/>
      <c r="AA2588" s="103"/>
    </row>
    <row r="2589" spans="26:27">
      <c r="Z2589" s="141"/>
      <c r="AA2589" s="103"/>
    </row>
    <row r="2590" spans="26:27">
      <c r="Z2590" s="141"/>
      <c r="AA2590" s="103"/>
    </row>
    <row r="2591" spans="26:27">
      <c r="Z2591" s="141"/>
      <c r="AA2591" s="103"/>
    </row>
    <row r="2592" spans="26:27">
      <c r="Z2592" s="141"/>
      <c r="AA2592" s="103"/>
    </row>
    <row r="2593" spans="26:27">
      <c r="Z2593" s="141"/>
      <c r="AA2593" s="103"/>
    </row>
    <row r="2594" spans="26:27">
      <c r="Z2594" s="141"/>
      <c r="AA2594" s="103"/>
    </row>
    <row r="2595" spans="26:27">
      <c r="Z2595" s="141"/>
      <c r="AA2595" s="103"/>
    </row>
    <row r="2596" spans="26:27">
      <c r="Z2596" s="141"/>
      <c r="AA2596" s="103"/>
    </row>
    <row r="2597" spans="26:27">
      <c r="Z2597" s="141"/>
      <c r="AA2597" s="103"/>
    </row>
    <row r="2598" spans="26:27">
      <c r="Z2598" s="141"/>
      <c r="AA2598" s="103"/>
    </row>
    <row r="2599" spans="26:27">
      <c r="Z2599" s="141"/>
      <c r="AA2599" s="103"/>
    </row>
    <row r="2600" spans="26:27">
      <c r="Z2600" s="141"/>
      <c r="AA2600" s="103"/>
    </row>
    <row r="2601" spans="26:27">
      <c r="Z2601" s="141"/>
      <c r="AA2601" s="103"/>
    </row>
    <row r="2602" spans="26:27">
      <c r="Z2602" s="141"/>
      <c r="AA2602" s="103"/>
    </row>
    <row r="2603" spans="26:27">
      <c r="Z2603" s="141"/>
      <c r="AA2603" s="103"/>
    </row>
    <row r="2604" spans="26:27">
      <c r="Z2604" s="141"/>
      <c r="AA2604" s="103"/>
    </row>
    <row r="2605" spans="26:27">
      <c r="Z2605" s="141"/>
      <c r="AA2605" s="103"/>
    </row>
    <row r="2606" spans="26:27">
      <c r="Z2606" s="141"/>
      <c r="AA2606" s="103"/>
    </row>
    <row r="2607" spans="26:27">
      <c r="Z2607" s="141"/>
      <c r="AA2607" s="103"/>
    </row>
    <row r="2608" spans="26:27">
      <c r="Z2608" s="141"/>
      <c r="AA2608" s="103"/>
    </row>
    <row r="2609" spans="26:27">
      <c r="Z2609" s="141"/>
      <c r="AA2609" s="103"/>
    </row>
    <row r="2610" spans="26:27">
      <c r="Z2610" s="141"/>
      <c r="AA2610" s="103"/>
    </row>
    <row r="2611" spans="26:27">
      <c r="Z2611" s="141"/>
      <c r="AA2611" s="103"/>
    </row>
    <row r="2612" spans="26:27">
      <c r="Z2612" s="141"/>
      <c r="AA2612" s="103"/>
    </row>
    <row r="2613" spans="26:27">
      <c r="Z2613" s="141"/>
      <c r="AA2613" s="103"/>
    </row>
    <row r="2614" spans="26:27">
      <c r="Z2614" s="141"/>
      <c r="AA2614" s="103"/>
    </row>
    <row r="2615" spans="26:27">
      <c r="Z2615" s="141"/>
      <c r="AA2615" s="103"/>
    </row>
    <row r="2616" spans="26:27">
      <c r="Z2616" s="141"/>
      <c r="AA2616" s="103"/>
    </row>
    <row r="2617" spans="26:27">
      <c r="Z2617" s="141"/>
      <c r="AA2617" s="103"/>
    </row>
    <row r="2618" spans="26:27">
      <c r="Z2618" s="141"/>
      <c r="AA2618" s="103"/>
    </row>
    <row r="2619" spans="26:27">
      <c r="Z2619" s="141"/>
      <c r="AA2619" s="103"/>
    </row>
    <row r="2620" spans="26:27">
      <c r="Z2620" s="141"/>
      <c r="AA2620" s="103"/>
    </row>
    <row r="2621" spans="26:27">
      <c r="Z2621" s="141"/>
      <c r="AA2621" s="103"/>
    </row>
    <row r="2622" spans="26:27">
      <c r="Z2622" s="141"/>
      <c r="AA2622" s="103"/>
    </row>
    <row r="2623" spans="26:27">
      <c r="Z2623" s="141"/>
      <c r="AA2623" s="103"/>
    </row>
    <row r="2624" spans="26:27">
      <c r="Z2624" s="141"/>
      <c r="AA2624" s="103"/>
    </row>
    <row r="2625" spans="26:27">
      <c r="Z2625" s="141"/>
      <c r="AA2625" s="103"/>
    </row>
    <row r="2626" spans="26:27">
      <c r="Z2626" s="141"/>
      <c r="AA2626" s="103"/>
    </row>
    <row r="2627" spans="26:27">
      <c r="Z2627" s="141"/>
      <c r="AA2627" s="103"/>
    </row>
    <row r="2628" spans="26:27">
      <c r="Z2628" s="141"/>
      <c r="AA2628" s="103"/>
    </row>
    <row r="2629" spans="26:27">
      <c r="Z2629" s="141"/>
      <c r="AA2629" s="103"/>
    </row>
    <row r="2630" spans="26:27">
      <c r="Z2630" s="141"/>
      <c r="AA2630" s="103"/>
    </row>
    <row r="2631" spans="26:27">
      <c r="Z2631" s="141"/>
      <c r="AA2631" s="103"/>
    </row>
    <row r="2632" spans="26:27">
      <c r="Z2632" s="141"/>
      <c r="AA2632" s="103"/>
    </row>
    <row r="2633" spans="26:27">
      <c r="Z2633" s="141"/>
      <c r="AA2633" s="103"/>
    </row>
    <row r="2634" spans="26:27">
      <c r="Z2634" s="141"/>
      <c r="AA2634" s="103"/>
    </row>
    <row r="2635" spans="26:27">
      <c r="Z2635" s="141"/>
      <c r="AA2635" s="103"/>
    </row>
    <row r="2636" spans="26:27">
      <c r="Z2636" s="141"/>
      <c r="AA2636" s="103"/>
    </row>
    <row r="2637" spans="26:27">
      <c r="Z2637" s="141"/>
      <c r="AA2637" s="103"/>
    </row>
    <row r="2638" spans="26:27">
      <c r="Z2638" s="141"/>
      <c r="AA2638" s="103"/>
    </row>
    <row r="2639" spans="26:27">
      <c r="Z2639" s="141"/>
      <c r="AA2639" s="103"/>
    </row>
    <row r="2640" spans="26:27">
      <c r="Z2640" s="141"/>
      <c r="AA2640" s="103"/>
    </row>
    <row r="2641" spans="26:27">
      <c r="Z2641" s="141"/>
      <c r="AA2641" s="103"/>
    </row>
    <row r="2642" spans="26:27">
      <c r="Z2642" s="141"/>
      <c r="AA2642" s="103"/>
    </row>
    <row r="2643" spans="26:27">
      <c r="Z2643" s="141"/>
      <c r="AA2643" s="103"/>
    </row>
    <row r="2644" spans="26:27">
      <c r="Z2644" s="141"/>
      <c r="AA2644" s="103"/>
    </row>
    <row r="2645" spans="26:27">
      <c r="Z2645" s="141"/>
      <c r="AA2645" s="103"/>
    </row>
    <row r="2646" spans="26:27">
      <c r="Z2646" s="141"/>
      <c r="AA2646" s="103"/>
    </row>
    <row r="2647" spans="26:27">
      <c r="Z2647" s="141"/>
      <c r="AA2647" s="103"/>
    </row>
    <row r="2648" spans="26:27">
      <c r="Z2648" s="141"/>
      <c r="AA2648" s="103"/>
    </row>
    <row r="2649" spans="26:27">
      <c r="Z2649" s="141"/>
      <c r="AA2649" s="103"/>
    </row>
    <row r="2650" spans="26:27">
      <c r="Z2650" s="141"/>
      <c r="AA2650" s="103"/>
    </row>
    <row r="2651" spans="26:27">
      <c r="Z2651" s="141"/>
      <c r="AA2651" s="103"/>
    </row>
    <row r="2652" spans="26:27">
      <c r="Z2652" s="141"/>
      <c r="AA2652" s="103"/>
    </row>
    <row r="2653" spans="26:27">
      <c r="Z2653" s="141"/>
      <c r="AA2653" s="103"/>
    </row>
    <row r="2654" spans="26:27">
      <c r="Z2654" s="141"/>
      <c r="AA2654" s="103"/>
    </row>
    <row r="2655" spans="26:27">
      <c r="Z2655" s="141"/>
      <c r="AA2655" s="103"/>
    </row>
    <row r="2656" spans="26:27">
      <c r="Z2656" s="141"/>
      <c r="AA2656" s="103"/>
    </row>
    <row r="2657" spans="26:27">
      <c r="Z2657" s="141"/>
      <c r="AA2657" s="103"/>
    </row>
    <row r="2658" spans="26:27">
      <c r="Z2658" s="141"/>
      <c r="AA2658" s="103"/>
    </row>
    <row r="2659" spans="26:27">
      <c r="Z2659" s="141"/>
      <c r="AA2659" s="103"/>
    </row>
    <row r="2660" spans="26:27">
      <c r="Z2660" s="141"/>
      <c r="AA2660" s="103"/>
    </row>
    <row r="2661" spans="26:27">
      <c r="Z2661" s="141"/>
      <c r="AA2661" s="103"/>
    </row>
    <row r="2662" spans="26:27">
      <c r="Z2662" s="141"/>
      <c r="AA2662" s="103"/>
    </row>
    <row r="2663" spans="26:27">
      <c r="Z2663" s="141"/>
      <c r="AA2663" s="103"/>
    </row>
    <row r="2664" spans="26:27">
      <c r="Z2664" s="141"/>
      <c r="AA2664" s="103"/>
    </row>
    <row r="2665" spans="26:27">
      <c r="Z2665" s="141"/>
      <c r="AA2665" s="103"/>
    </row>
    <row r="2666" spans="26:27">
      <c r="Z2666" s="141"/>
      <c r="AA2666" s="103"/>
    </row>
    <row r="2667" spans="26:27">
      <c r="Z2667" s="141"/>
      <c r="AA2667" s="103"/>
    </row>
    <row r="2668" spans="26:27">
      <c r="Z2668" s="141"/>
      <c r="AA2668" s="103"/>
    </row>
    <row r="2669" spans="26:27">
      <c r="Z2669" s="141"/>
      <c r="AA2669" s="103"/>
    </row>
    <row r="2670" spans="26:27">
      <c r="Z2670" s="141"/>
      <c r="AA2670" s="103"/>
    </row>
    <row r="2671" spans="26:27">
      <c r="Z2671" s="141"/>
      <c r="AA2671" s="103"/>
    </row>
    <row r="2672" spans="26:27">
      <c r="Z2672" s="141"/>
      <c r="AA2672" s="103"/>
    </row>
    <row r="2673" spans="26:27">
      <c r="Z2673" s="141"/>
      <c r="AA2673" s="103"/>
    </row>
    <row r="2674" spans="26:27">
      <c r="Z2674" s="141"/>
      <c r="AA2674" s="103"/>
    </row>
    <row r="2675" spans="26:27">
      <c r="Z2675" s="141"/>
      <c r="AA2675" s="103"/>
    </row>
    <row r="2676" spans="26:27">
      <c r="Z2676" s="141"/>
      <c r="AA2676" s="103"/>
    </row>
    <row r="2677" spans="26:27">
      <c r="Z2677" s="141"/>
      <c r="AA2677" s="103"/>
    </row>
    <row r="2678" spans="26:27">
      <c r="Z2678" s="141"/>
      <c r="AA2678" s="103"/>
    </row>
    <row r="2679" spans="26:27">
      <c r="Z2679" s="141"/>
      <c r="AA2679" s="103"/>
    </row>
    <row r="2680" spans="26:27">
      <c r="Z2680" s="141"/>
      <c r="AA2680" s="103"/>
    </row>
    <row r="2681" spans="26:27">
      <c r="Z2681" s="141"/>
      <c r="AA2681" s="103"/>
    </row>
    <row r="2682" spans="26:27">
      <c r="Z2682" s="141"/>
      <c r="AA2682" s="103"/>
    </row>
    <row r="2683" spans="26:27">
      <c r="Z2683" s="141"/>
      <c r="AA2683" s="103"/>
    </row>
    <row r="2684" spans="26:27">
      <c r="Z2684" s="141"/>
      <c r="AA2684" s="103"/>
    </row>
    <row r="2685" spans="26:27">
      <c r="Z2685" s="141"/>
      <c r="AA2685" s="103"/>
    </row>
    <row r="2686" spans="26:27">
      <c r="Z2686" s="141"/>
      <c r="AA2686" s="103"/>
    </row>
    <row r="2687" spans="26:27">
      <c r="Z2687" s="141"/>
      <c r="AA2687" s="103"/>
    </row>
    <row r="2688" spans="26:27">
      <c r="Z2688" s="141"/>
      <c r="AA2688" s="103"/>
    </row>
    <row r="2689" spans="26:27">
      <c r="Z2689" s="141"/>
      <c r="AA2689" s="103"/>
    </row>
    <row r="2690" spans="26:27">
      <c r="Z2690" s="141"/>
      <c r="AA2690" s="103"/>
    </row>
    <row r="2691" spans="26:27">
      <c r="Z2691" s="141"/>
      <c r="AA2691" s="103"/>
    </row>
    <row r="2692" spans="26:27">
      <c r="Z2692" s="141"/>
      <c r="AA2692" s="103"/>
    </row>
    <row r="2693" spans="26:27">
      <c r="Z2693" s="141"/>
      <c r="AA2693" s="103"/>
    </row>
    <row r="2694" spans="26:27">
      <c r="Z2694" s="141"/>
      <c r="AA2694" s="103"/>
    </row>
    <row r="2695" spans="26:27">
      <c r="Z2695" s="141"/>
      <c r="AA2695" s="103"/>
    </row>
    <row r="2696" spans="26:27">
      <c r="Z2696" s="141"/>
      <c r="AA2696" s="103"/>
    </row>
    <row r="2697" spans="26:27">
      <c r="Z2697" s="141"/>
      <c r="AA2697" s="103"/>
    </row>
    <row r="2698" spans="26:27">
      <c r="Z2698" s="141"/>
      <c r="AA2698" s="103"/>
    </row>
    <row r="2699" spans="26:27">
      <c r="Z2699" s="141"/>
      <c r="AA2699" s="103"/>
    </row>
    <row r="2700" spans="26:27">
      <c r="Z2700" s="141"/>
      <c r="AA2700" s="103"/>
    </row>
    <row r="2701" spans="26:27">
      <c r="Z2701" s="141"/>
      <c r="AA2701" s="103"/>
    </row>
    <row r="2702" spans="26:27">
      <c r="Z2702" s="141"/>
      <c r="AA2702" s="103"/>
    </row>
    <row r="2703" spans="26:27">
      <c r="Z2703" s="141"/>
      <c r="AA2703" s="103"/>
    </row>
    <row r="2704" spans="26:27">
      <c r="Z2704" s="141"/>
      <c r="AA2704" s="103"/>
    </row>
    <row r="2705" spans="26:27">
      <c r="Z2705" s="141"/>
      <c r="AA2705" s="103"/>
    </row>
    <row r="2706" spans="26:27">
      <c r="Z2706" s="141"/>
      <c r="AA2706" s="103"/>
    </row>
    <row r="2707" spans="26:27">
      <c r="Z2707" s="141"/>
      <c r="AA2707" s="103"/>
    </row>
    <row r="2708" spans="26:27">
      <c r="Z2708" s="141"/>
      <c r="AA2708" s="103"/>
    </row>
    <row r="2709" spans="26:27">
      <c r="Z2709" s="141"/>
      <c r="AA2709" s="103"/>
    </row>
    <row r="2710" spans="26:27">
      <c r="Z2710" s="141"/>
      <c r="AA2710" s="103"/>
    </row>
    <row r="2711" spans="26:27">
      <c r="Z2711" s="141"/>
      <c r="AA2711" s="103"/>
    </row>
    <row r="2712" spans="26:27">
      <c r="Z2712" s="141"/>
      <c r="AA2712" s="103"/>
    </row>
    <row r="2713" spans="26:27">
      <c r="Z2713" s="141"/>
      <c r="AA2713" s="103"/>
    </row>
    <row r="2714" spans="26:27">
      <c r="Z2714" s="141"/>
      <c r="AA2714" s="103"/>
    </row>
    <row r="2715" spans="26:27">
      <c r="Z2715" s="141"/>
      <c r="AA2715" s="103"/>
    </row>
    <row r="2716" spans="26:27">
      <c r="Z2716" s="141"/>
      <c r="AA2716" s="103"/>
    </row>
    <row r="2717" spans="26:27">
      <c r="Z2717" s="141"/>
      <c r="AA2717" s="103"/>
    </row>
    <row r="2718" spans="26:27">
      <c r="Z2718" s="141"/>
      <c r="AA2718" s="103"/>
    </row>
    <row r="2719" spans="26:27">
      <c r="Z2719" s="141"/>
      <c r="AA2719" s="103"/>
    </row>
    <row r="2720" spans="26:27">
      <c r="Z2720" s="141"/>
      <c r="AA2720" s="103"/>
    </row>
    <row r="2721" spans="26:27">
      <c r="Z2721" s="141"/>
      <c r="AA2721" s="103"/>
    </row>
    <row r="2722" spans="26:27">
      <c r="Z2722" s="141"/>
      <c r="AA2722" s="103"/>
    </row>
    <row r="2723" spans="26:27">
      <c r="Z2723" s="141"/>
      <c r="AA2723" s="103"/>
    </row>
    <row r="2724" spans="26:27">
      <c r="Z2724" s="141"/>
      <c r="AA2724" s="103"/>
    </row>
    <row r="2725" spans="26:27">
      <c r="Z2725" s="141"/>
      <c r="AA2725" s="103"/>
    </row>
    <row r="2726" spans="26:27">
      <c r="Z2726" s="141"/>
      <c r="AA2726" s="103"/>
    </row>
    <row r="2727" spans="26:27">
      <c r="Z2727" s="141"/>
      <c r="AA2727" s="103"/>
    </row>
    <row r="2728" spans="26:27">
      <c r="Z2728" s="141"/>
      <c r="AA2728" s="103"/>
    </row>
    <row r="2729" spans="26:27">
      <c r="Z2729" s="141"/>
      <c r="AA2729" s="103"/>
    </row>
    <row r="2730" spans="26:27">
      <c r="Z2730" s="141"/>
      <c r="AA2730" s="103"/>
    </row>
    <row r="2731" spans="26:27">
      <c r="Z2731" s="141"/>
      <c r="AA2731" s="103"/>
    </row>
    <row r="2732" spans="26:27">
      <c r="Z2732" s="141"/>
      <c r="AA2732" s="103"/>
    </row>
    <row r="2733" spans="26:27">
      <c r="Z2733" s="141"/>
      <c r="AA2733" s="103"/>
    </row>
    <row r="2734" spans="26:27">
      <c r="Z2734" s="141"/>
      <c r="AA2734" s="103"/>
    </row>
    <row r="2735" spans="26:27">
      <c r="Z2735" s="141"/>
      <c r="AA2735" s="103"/>
    </row>
    <row r="2736" spans="26:27">
      <c r="Z2736" s="141"/>
      <c r="AA2736" s="103"/>
    </row>
    <row r="2737" spans="26:27">
      <c r="Z2737" s="141"/>
      <c r="AA2737" s="103"/>
    </row>
    <row r="2738" spans="26:27">
      <c r="Z2738" s="141"/>
      <c r="AA2738" s="103"/>
    </row>
    <row r="2739" spans="26:27">
      <c r="Z2739" s="141"/>
      <c r="AA2739" s="103"/>
    </row>
    <row r="2740" spans="26:27">
      <c r="Z2740" s="141"/>
      <c r="AA2740" s="103"/>
    </row>
    <row r="2741" spans="26:27">
      <c r="Z2741" s="141"/>
      <c r="AA2741" s="103"/>
    </row>
    <row r="2742" spans="26:27">
      <c r="Z2742" s="141"/>
      <c r="AA2742" s="103"/>
    </row>
    <row r="2743" spans="26:27">
      <c r="Z2743" s="141"/>
      <c r="AA2743" s="103"/>
    </row>
    <row r="2744" spans="26:27">
      <c r="Z2744" s="141"/>
      <c r="AA2744" s="103"/>
    </row>
    <row r="2745" spans="26:27">
      <c r="Z2745" s="141"/>
      <c r="AA2745" s="103"/>
    </row>
    <row r="2746" spans="26:27">
      <c r="Z2746" s="141"/>
      <c r="AA2746" s="103"/>
    </row>
    <row r="2747" spans="26:27">
      <c r="Z2747" s="141"/>
      <c r="AA2747" s="103"/>
    </row>
    <row r="2748" spans="26:27">
      <c r="Z2748" s="141"/>
      <c r="AA2748" s="103"/>
    </row>
    <row r="2749" spans="26:27">
      <c r="Z2749" s="141"/>
      <c r="AA2749" s="103"/>
    </row>
    <row r="2750" spans="26:27">
      <c r="Z2750" s="141"/>
      <c r="AA2750" s="103"/>
    </row>
    <row r="2751" spans="26:27">
      <c r="Z2751" s="141"/>
      <c r="AA2751" s="103"/>
    </row>
    <row r="2752" spans="26:27">
      <c r="Z2752" s="141"/>
      <c r="AA2752" s="103"/>
    </row>
    <row r="2753" spans="26:27">
      <c r="Z2753" s="141"/>
      <c r="AA2753" s="103"/>
    </row>
    <row r="2754" spans="26:27">
      <c r="Z2754" s="141"/>
      <c r="AA2754" s="103"/>
    </row>
    <row r="2755" spans="26:27">
      <c r="Z2755" s="141"/>
      <c r="AA2755" s="103"/>
    </row>
    <row r="2756" spans="26:27">
      <c r="Z2756" s="141"/>
      <c r="AA2756" s="103"/>
    </row>
    <row r="2757" spans="26:27">
      <c r="Z2757" s="141"/>
      <c r="AA2757" s="103"/>
    </row>
    <row r="2758" spans="26:27">
      <c r="Z2758" s="141"/>
      <c r="AA2758" s="103"/>
    </row>
    <row r="2759" spans="26:27">
      <c r="Z2759" s="141"/>
      <c r="AA2759" s="103"/>
    </row>
    <row r="2760" spans="26:27">
      <c r="Z2760" s="141"/>
      <c r="AA2760" s="103"/>
    </row>
    <row r="2761" spans="26:27">
      <c r="Z2761" s="141"/>
      <c r="AA2761" s="103"/>
    </row>
    <row r="2762" spans="26:27">
      <c r="Z2762" s="141"/>
      <c r="AA2762" s="103"/>
    </row>
    <row r="2763" spans="26:27">
      <c r="Z2763" s="141"/>
      <c r="AA2763" s="103"/>
    </row>
    <row r="2764" spans="26:27">
      <c r="Z2764" s="141"/>
      <c r="AA2764" s="103"/>
    </row>
    <row r="2765" spans="26:27">
      <c r="Z2765" s="141"/>
      <c r="AA2765" s="103"/>
    </row>
    <row r="2766" spans="26:27">
      <c r="Z2766" s="141"/>
      <c r="AA2766" s="103"/>
    </row>
    <row r="2767" spans="26:27">
      <c r="Z2767" s="141"/>
      <c r="AA2767" s="103"/>
    </row>
    <row r="2768" spans="26:27">
      <c r="Z2768" s="141"/>
      <c r="AA2768" s="103"/>
    </row>
    <row r="2769" spans="26:27">
      <c r="Z2769" s="141"/>
      <c r="AA2769" s="103"/>
    </row>
    <row r="2770" spans="26:27">
      <c r="Z2770" s="141"/>
      <c r="AA2770" s="103"/>
    </row>
    <row r="2771" spans="26:27">
      <c r="Z2771" s="141"/>
      <c r="AA2771" s="103"/>
    </row>
    <row r="2772" spans="26:27">
      <c r="Z2772" s="141"/>
      <c r="AA2772" s="103"/>
    </row>
    <row r="2773" spans="26:27">
      <c r="Z2773" s="141"/>
      <c r="AA2773" s="103"/>
    </row>
    <row r="2774" spans="26:27">
      <c r="Z2774" s="141"/>
      <c r="AA2774" s="103"/>
    </row>
    <row r="2775" spans="26:27">
      <c r="Z2775" s="141"/>
      <c r="AA2775" s="103"/>
    </row>
    <row r="2776" spans="26:27">
      <c r="Z2776" s="141"/>
      <c r="AA2776" s="103"/>
    </row>
    <row r="2777" spans="26:27">
      <c r="Z2777" s="141"/>
      <c r="AA2777" s="103"/>
    </row>
    <row r="2778" spans="26:27">
      <c r="Z2778" s="141"/>
      <c r="AA2778" s="103"/>
    </row>
    <row r="2779" spans="26:27">
      <c r="Z2779" s="141"/>
      <c r="AA2779" s="103"/>
    </row>
    <row r="2780" spans="26:27">
      <c r="Z2780" s="141"/>
      <c r="AA2780" s="103"/>
    </row>
    <row r="2781" spans="26:27">
      <c r="Z2781" s="141"/>
      <c r="AA2781" s="103"/>
    </row>
    <row r="2782" spans="26:27">
      <c r="Z2782" s="141"/>
      <c r="AA2782" s="103"/>
    </row>
    <row r="2783" spans="26:27">
      <c r="Z2783" s="141"/>
      <c r="AA2783" s="103"/>
    </row>
    <row r="2784" spans="26:27">
      <c r="Z2784" s="141"/>
      <c r="AA2784" s="103"/>
    </row>
    <row r="2785" spans="26:27">
      <c r="Z2785" s="141"/>
      <c r="AA2785" s="103"/>
    </row>
    <row r="2786" spans="26:27">
      <c r="Z2786" s="141"/>
      <c r="AA2786" s="103"/>
    </row>
    <row r="2787" spans="26:27">
      <c r="Z2787" s="141"/>
      <c r="AA2787" s="103"/>
    </row>
    <row r="2788" spans="26:27">
      <c r="Z2788" s="141"/>
      <c r="AA2788" s="103"/>
    </row>
    <row r="2789" spans="26:27">
      <c r="Z2789" s="141"/>
      <c r="AA2789" s="103"/>
    </row>
    <row r="2790" spans="26:27">
      <c r="Z2790" s="141"/>
      <c r="AA2790" s="103"/>
    </row>
    <row r="2791" spans="26:27">
      <c r="Z2791" s="141"/>
      <c r="AA2791" s="103"/>
    </row>
    <row r="2792" spans="26:27">
      <c r="Z2792" s="141"/>
      <c r="AA2792" s="103"/>
    </row>
    <row r="2793" spans="26:27">
      <c r="Z2793" s="141"/>
      <c r="AA2793" s="103"/>
    </row>
    <row r="2794" spans="26:27">
      <c r="Z2794" s="141"/>
      <c r="AA2794" s="103"/>
    </row>
    <row r="2795" spans="26:27">
      <c r="Z2795" s="141"/>
      <c r="AA2795" s="103"/>
    </row>
    <row r="2796" spans="26:27">
      <c r="Z2796" s="141"/>
      <c r="AA2796" s="103"/>
    </row>
    <row r="2797" spans="26:27">
      <c r="Z2797" s="141"/>
      <c r="AA2797" s="103"/>
    </row>
    <row r="2798" spans="26:27">
      <c r="Z2798" s="141"/>
      <c r="AA2798" s="103"/>
    </row>
    <row r="2799" spans="26:27">
      <c r="Z2799" s="141"/>
      <c r="AA2799" s="103"/>
    </row>
    <row r="2800" spans="26:27">
      <c r="Z2800" s="141"/>
      <c r="AA2800" s="103"/>
    </row>
    <row r="2801" spans="26:27">
      <c r="Z2801" s="141"/>
      <c r="AA2801" s="103"/>
    </row>
    <row r="2802" spans="26:27">
      <c r="Z2802" s="141"/>
      <c r="AA2802" s="103"/>
    </row>
    <row r="2803" spans="26:27">
      <c r="Z2803" s="141"/>
      <c r="AA2803" s="103"/>
    </row>
    <row r="2804" spans="26:27">
      <c r="Z2804" s="141"/>
      <c r="AA2804" s="103"/>
    </row>
    <row r="2805" spans="26:27">
      <c r="Z2805" s="141"/>
      <c r="AA2805" s="103"/>
    </row>
    <row r="2806" spans="26:27">
      <c r="Z2806" s="141"/>
      <c r="AA2806" s="103"/>
    </row>
    <row r="2807" spans="26:27">
      <c r="Z2807" s="141"/>
      <c r="AA2807" s="103"/>
    </row>
    <row r="2808" spans="26:27">
      <c r="Z2808" s="141"/>
      <c r="AA2808" s="103"/>
    </row>
    <row r="2809" spans="26:27">
      <c r="Z2809" s="141"/>
      <c r="AA2809" s="103"/>
    </row>
    <row r="2810" spans="26:27">
      <c r="Z2810" s="141"/>
      <c r="AA2810" s="103"/>
    </row>
    <row r="2811" spans="26:27">
      <c r="Z2811" s="141"/>
      <c r="AA2811" s="103"/>
    </row>
    <row r="2812" spans="26:27">
      <c r="Z2812" s="141"/>
      <c r="AA2812" s="103"/>
    </row>
    <row r="2813" spans="26:27">
      <c r="Z2813" s="141"/>
      <c r="AA2813" s="103"/>
    </row>
    <row r="2814" spans="26:27">
      <c r="Z2814" s="141"/>
      <c r="AA2814" s="103"/>
    </row>
    <row r="2815" spans="26:27">
      <c r="Z2815" s="141"/>
      <c r="AA2815" s="103"/>
    </row>
    <row r="2816" spans="26:27">
      <c r="Z2816" s="141"/>
      <c r="AA2816" s="103"/>
    </row>
    <row r="2817" spans="26:27">
      <c r="Z2817" s="141"/>
      <c r="AA2817" s="103"/>
    </row>
    <row r="2818" spans="26:27">
      <c r="Z2818" s="141"/>
      <c r="AA2818" s="103"/>
    </row>
    <row r="2819" spans="26:27">
      <c r="Z2819" s="141"/>
      <c r="AA2819" s="103"/>
    </row>
    <row r="2820" spans="26:27">
      <c r="Z2820" s="141"/>
      <c r="AA2820" s="103"/>
    </row>
    <row r="2821" spans="26:27">
      <c r="Z2821" s="141"/>
      <c r="AA2821" s="103"/>
    </row>
    <row r="2822" spans="26:27">
      <c r="Z2822" s="141"/>
      <c r="AA2822" s="103"/>
    </row>
    <row r="2823" spans="26:27">
      <c r="Z2823" s="141"/>
      <c r="AA2823" s="103"/>
    </row>
    <row r="2824" spans="26:27">
      <c r="Z2824" s="141"/>
      <c r="AA2824" s="103"/>
    </row>
    <row r="2825" spans="26:27">
      <c r="Z2825" s="141"/>
      <c r="AA2825" s="103"/>
    </row>
    <row r="2826" spans="26:27">
      <c r="Z2826" s="141"/>
      <c r="AA2826" s="103"/>
    </row>
    <row r="2827" spans="26:27">
      <c r="Z2827" s="141"/>
      <c r="AA2827" s="103"/>
    </row>
    <row r="2828" spans="26:27">
      <c r="Z2828" s="141"/>
      <c r="AA2828" s="103"/>
    </row>
    <row r="2829" spans="26:27">
      <c r="Z2829" s="141"/>
      <c r="AA2829" s="103"/>
    </row>
    <row r="2830" spans="26:27">
      <c r="Z2830" s="141"/>
      <c r="AA2830" s="103"/>
    </row>
    <row r="2831" spans="26:27">
      <c r="Z2831" s="141"/>
      <c r="AA2831" s="103"/>
    </row>
    <row r="2832" spans="26:27">
      <c r="Z2832" s="141"/>
      <c r="AA2832" s="103"/>
    </row>
    <row r="2833" spans="26:27">
      <c r="Z2833" s="141"/>
      <c r="AA2833" s="103"/>
    </row>
    <row r="2834" spans="26:27">
      <c r="Z2834" s="141"/>
      <c r="AA2834" s="103"/>
    </row>
    <row r="2835" spans="26:27">
      <c r="Z2835" s="141"/>
      <c r="AA2835" s="103"/>
    </row>
    <row r="2836" spans="26:27">
      <c r="Z2836" s="141"/>
      <c r="AA2836" s="103"/>
    </row>
    <row r="2837" spans="26:27">
      <c r="Z2837" s="141"/>
      <c r="AA2837" s="103"/>
    </row>
    <row r="2838" spans="26:27">
      <c r="Z2838" s="141"/>
      <c r="AA2838" s="103"/>
    </row>
    <row r="2839" spans="26:27">
      <c r="Z2839" s="141"/>
      <c r="AA2839" s="103"/>
    </row>
    <row r="2840" spans="26:27">
      <c r="Z2840" s="141"/>
      <c r="AA2840" s="103"/>
    </row>
    <row r="2841" spans="26:27">
      <c r="Z2841" s="141"/>
      <c r="AA2841" s="103"/>
    </row>
    <row r="2842" spans="26:27">
      <c r="Z2842" s="141"/>
      <c r="AA2842" s="103"/>
    </row>
    <row r="2843" spans="26:27">
      <c r="Z2843" s="141"/>
      <c r="AA2843" s="103"/>
    </row>
    <row r="2844" spans="26:27">
      <c r="Z2844" s="141"/>
      <c r="AA2844" s="103"/>
    </row>
    <row r="2845" spans="26:27">
      <c r="Z2845" s="141"/>
      <c r="AA2845" s="103"/>
    </row>
    <row r="2846" spans="26:27">
      <c r="Z2846" s="141"/>
      <c r="AA2846" s="103"/>
    </row>
    <row r="2847" spans="26:27">
      <c r="Z2847" s="141"/>
      <c r="AA2847" s="103"/>
    </row>
    <row r="2848" spans="26:27">
      <c r="Z2848" s="141"/>
      <c r="AA2848" s="103"/>
    </row>
    <row r="2849" spans="26:27">
      <c r="Z2849" s="141"/>
      <c r="AA2849" s="103"/>
    </row>
    <row r="2850" spans="26:27">
      <c r="Z2850" s="141"/>
      <c r="AA2850" s="103"/>
    </row>
    <row r="2851" spans="26:27">
      <c r="Z2851" s="141"/>
      <c r="AA2851" s="103"/>
    </row>
    <row r="2852" spans="26:27">
      <c r="Z2852" s="141"/>
      <c r="AA2852" s="103"/>
    </row>
    <row r="2853" spans="26:27">
      <c r="Z2853" s="141"/>
      <c r="AA2853" s="103"/>
    </row>
    <row r="2854" spans="26:27">
      <c r="Z2854" s="141"/>
      <c r="AA2854" s="103"/>
    </row>
    <row r="2855" spans="26:27">
      <c r="Z2855" s="141"/>
      <c r="AA2855" s="103"/>
    </row>
    <row r="2856" spans="26:27">
      <c r="Z2856" s="141"/>
      <c r="AA2856" s="103"/>
    </row>
    <row r="2857" spans="26:27">
      <c r="Z2857" s="141"/>
      <c r="AA2857" s="103"/>
    </row>
    <row r="2858" spans="26:27">
      <c r="Z2858" s="141"/>
      <c r="AA2858" s="103"/>
    </row>
    <row r="2859" spans="26:27">
      <c r="Z2859" s="141"/>
      <c r="AA2859" s="103"/>
    </row>
    <row r="2860" spans="26:27">
      <c r="Z2860" s="141"/>
      <c r="AA2860" s="103"/>
    </row>
    <row r="2861" spans="26:27">
      <c r="Z2861" s="141"/>
      <c r="AA2861" s="103"/>
    </row>
    <row r="2862" spans="26:27">
      <c r="Z2862" s="141"/>
      <c r="AA2862" s="103"/>
    </row>
    <row r="2863" spans="26:27">
      <c r="Z2863" s="141"/>
      <c r="AA2863" s="103"/>
    </row>
    <row r="2864" spans="26:27">
      <c r="Z2864" s="141"/>
      <c r="AA2864" s="103"/>
    </row>
    <row r="2865" spans="26:27">
      <c r="Z2865" s="141"/>
      <c r="AA2865" s="103"/>
    </row>
    <row r="2866" spans="26:27">
      <c r="Z2866" s="141"/>
      <c r="AA2866" s="103"/>
    </row>
    <row r="2867" spans="26:27">
      <c r="Z2867" s="141"/>
      <c r="AA2867" s="103"/>
    </row>
    <row r="2868" spans="26:27">
      <c r="Z2868" s="141"/>
      <c r="AA2868" s="103"/>
    </row>
    <row r="2869" spans="26:27">
      <c r="Z2869" s="141"/>
      <c r="AA2869" s="103"/>
    </row>
    <row r="2870" spans="26:27">
      <c r="Z2870" s="141"/>
      <c r="AA2870" s="103"/>
    </row>
    <row r="2871" spans="26:27">
      <c r="Z2871" s="141"/>
      <c r="AA2871" s="103"/>
    </row>
    <row r="2872" spans="26:27">
      <c r="Z2872" s="141"/>
      <c r="AA2872" s="103"/>
    </row>
    <row r="2873" spans="26:27">
      <c r="Z2873" s="141"/>
      <c r="AA2873" s="103"/>
    </row>
    <row r="2874" spans="26:27">
      <c r="Z2874" s="141"/>
      <c r="AA2874" s="103"/>
    </row>
    <row r="2875" spans="26:27">
      <c r="Z2875" s="141"/>
      <c r="AA2875" s="103"/>
    </row>
    <row r="2876" spans="26:27">
      <c r="Z2876" s="141"/>
      <c r="AA2876" s="103"/>
    </row>
    <row r="2877" spans="26:27">
      <c r="Z2877" s="141"/>
      <c r="AA2877" s="103"/>
    </row>
    <row r="2878" spans="26:27">
      <c r="Z2878" s="141"/>
      <c r="AA2878" s="103"/>
    </row>
    <row r="2879" spans="26:27">
      <c r="Z2879" s="141"/>
      <c r="AA2879" s="103"/>
    </row>
    <row r="2880" spans="26:27">
      <c r="Z2880" s="141"/>
      <c r="AA2880" s="103"/>
    </row>
    <row r="2881" spans="26:27">
      <c r="Z2881" s="141"/>
      <c r="AA2881" s="103"/>
    </row>
    <row r="2882" spans="26:27">
      <c r="Z2882" s="141"/>
      <c r="AA2882" s="103"/>
    </row>
    <row r="2883" spans="26:27">
      <c r="Z2883" s="141"/>
      <c r="AA2883" s="103"/>
    </row>
    <row r="2884" spans="26:27">
      <c r="Z2884" s="141"/>
      <c r="AA2884" s="103"/>
    </row>
    <row r="2885" spans="26:27">
      <c r="Z2885" s="141"/>
      <c r="AA2885" s="103"/>
    </row>
    <row r="2886" spans="26:27">
      <c r="Z2886" s="141"/>
      <c r="AA2886" s="103"/>
    </row>
    <row r="2887" spans="26:27">
      <c r="Z2887" s="141"/>
      <c r="AA2887" s="103"/>
    </row>
    <row r="2888" spans="26:27">
      <c r="Z2888" s="141"/>
      <c r="AA2888" s="103"/>
    </row>
    <row r="2889" spans="26:27">
      <c r="Z2889" s="141"/>
      <c r="AA2889" s="103"/>
    </row>
    <row r="2890" spans="26:27">
      <c r="Z2890" s="141"/>
      <c r="AA2890" s="103"/>
    </row>
    <row r="2891" spans="26:27">
      <c r="Z2891" s="141"/>
      <c r="AA2891" s="103"/>
    </row>
    <row r="2892" spans="26:27">
      <c r="Z2892" s="141"/>
      <c r="AA2892" s="103"/>
    </row>
    <row r="2893" spans="26:27">
      <c r="Z2893" s="141"/>
      <c r="AA2893" s="103"/>
    </row>
    <row r="2894" spans="26:27">
      <c r="Z2894" s="141"/>
      <c r="AA2894" s="103"/>
    </row>
    <row r="2895" spans="26:27">
      <c r="Z2895" s="141"/>
      <c r="AA2895" s="103"/>
    </row>
    <row r="2896" spans="26:27">
      <c r="Z2896" s="141"/>
      <c r="AA2896" s="103"/>
    </row>
    <row r="2897" spans="26:27">
      <c r="Z2897" s="141"/>
      <c r="AA2897" s="103"/>
    </row>
    <row r="2898" spans="26:27">
      <c r="Z2898" s="141"/>
      <c r="AA2898" s="103"/>
    </row>
    <row r="2899" spans="26:27">
      <c r="Z2899" s="141"/>
      <c r="AA2899" s="103"/>
    </row>
    <row r="2900" spans="26:27">
      <c r="Z2900" s="141"/>
      <c r="AA2900" s="103"/>
    </row>
    <row r="2901" spans="26:27">
      <c r="Z2901" s="141"/>
      <c r="AA2901" s="103"/>
    </row>
    <row r="2902" spans="26:27">
      <c r="Z2902" s="141"/>
      <c r="AA2902" s="103"/>
    </row>
    <row r="2903" spans="26:27">
      <c r="Z2903" s="141"/>
      <c r="AA2903" s="103"/>
    </row>
    <row r="2904" spans="26:27">
      <c r="Z2904" s="141"/>
      <c r="AA2904" s="103"/>
    </row>
    <row r="2905" spans="26:27">
      <c r="Z2905" s="141"/>
      <c r="AA2905" s="103"/>
    </row>
    <row r="2906" spans="26:27">
      <c r="Z2906" s="141"/>
      <c r="AA2906" s="103"/>
    </row>
    <row r="2907" spans="26:27">
      <c r="Z2907" s="141"/>
      <c r="AA2907" s="103"/>
    </row>
    <row r="2908" spans="26:27">
      <c r="Z2908" s="141"/>
      <c r="AA2908" s="103"/>
    </row>
    <row r="2909" spans="26:27">
      <c r="Z2909" s="141"/>
      <c r="AA2909" s="103"/>
    </row>
    <row r="2910" spans="26:27">
      <c r="Z2910" s="141"/>
      <c r="AA2910" s="103"/>
    </row>
    <row r="2911" spans="26:27">
      <c r="Z2911" s="141"/>
      <c r="AA2911" s="103"/>
    </row>
    <row r="2912" spans="26:27">
      <c r="Z2912" s="141"/>
      <c r="AA2912" s="103"/>
    </row>
    <row r="2913" spans="26:27">
      <c r="Z2913" s="141"/>
      <c r="AA2913" s="103"/>
    </row>
    <row r="2914" spans="26:27">
      <c r="Z2914" s="141"/>
      <c r="AA2914" s="103"/>
    </row>
    <row r="2915" spans="26:27">
      <c r="Z2915" s="141"/>
      <c r="AA2915" s="103"/>
    </row>
    <row r="2916" spans="26:27">
      <c r="Z2916" s="141"/>
      <c r="AA2916" s="103"/>
    </row>
    <row r="2917" spans="26:27">
      <c r="Z2917" s="141"/>
      <c r="AA2917" s="103"/>
    </row>
    <row r="2918" spans="26:27">
      <c r="Z2918" s="141"/>
      <c r="AA2918" s="103"/>
    </row>
    <row r="2919" spans="26:27">
      <c r="Z2919" s="141"/>
      <c r="AA2919" s="103"/>
    </row>
    <row r="2920" spans="26:27">
      <c r="Z2920" s="141"/>
      <c r="AA2920" s="103"/>
    </row>
    <row r="2921" spans="26:27">
      <c r="Z2921" s="141"/>
      <c r="AA2921" s="103"/>
    </row>
    <row r="2922" spans="26:27">
      <c r="Z2922" s="141"/>
      <c r="AA2922" s="103"/>
    </row>
    <row r="2923" spans="26:27">
      <c r="Z2923" s="141"/>
      <c r="AA2923" s="103"/>
    </row>
    <row r="2924" spans="26:27">
      <c r="Z2924" s="141"/>
      <c r="AA2924" s="103"/>
    </row>
    <row r="2925" spans="26:27">
      <c r="Z2925" s="141"/>
      <c r="AA2925" s="103"/>
    </row>
    <row r="2926" spans="26:27">
      <c r="Z2926" s="141"/>
      <c r="AA2926" s="103"/>
    </row>
    <row r="2927" spans="26:27">
      <c r="Z2927" s="141"/>
      <c r="AA2927" s="103"/>
    </row>
    <row r="2928" spans="26:27">
      <c r="Z2928" s="141"/>
      <c r="AA2928" s="103"/>
    </row>
    <row r="2929" spans="26:27">
      <c r="Z2929" s="141"/>
      <c r="AA2929" s="103"/>
    </row>
    <row r="2930" spans="26:27">
      <c r="Z2930" s="141"/>
      <c r="AA2930" s="103"/>
    </row>
    <row r="2931" spans="26:27">
      <c r="Z2931" s="141"/>
      <c r="AA2931" s="103"/>
    </row>
    <row r="2932" spans="26:27">
      <c r="Z2932" s="141"/>
      <c r="AA2932" s="103"/>
    </row>
    <row r="2933" spans="26:27">
      <c r="Z2933" s="141"/>
      <c r="AA2933" s="103"/>
    </row>
    <row r="2934" spans="26:27">
      <c r="Z2934" s="141"/>
      <c r="AA2934" s="103"/>
    </row>
    <row r="2935" spans="26:27">
      <c r="Z2935" s="141"/>
      <c r="AA2935" s="103"/>
    </row>
    <row r="2936" spans="26:27">
      <c r="Z2936" s="141"/>
      <c r="AA2936" s="103"/>
    </row>
    <row r="2937" spans="26:27">
      <c r="Z2937" s="141"/>
      <c r="AA2937" s="103"/>
    </row>
    <row r="2938" spans="26:27">
      <c r="Z2938" s="141"/>
      <c r="AA2938" s="103"/>
    </row>
    <row r="2939" spans="26:27">
      <c r="Z2939" s="141"/>
      <c r="AA2939" s="103"/>
    </row>
    <row r="2940" spans="26:27">
      <c r="Z2940" s="141"/>
      <c r="AA2940" s="103"/>
    </row>
    <row r="2941" spans="26:27">
      <c r="Z2941" s="141"/>
      <c r="AA2941" s="103"/>
    </row>
    <row r="2942" spans="26:27">
      <c r="Z2942" s="141"/>
      <c r="AA2942" s="103"/>
    </row>
    <row r="2943" spans="26:27">
      <c r="Z2943" s="141"/>
      <c r="AA2943" s="103"/>
    </row>
    <row r="2944" spans="26:27">
      <c r="Z2944" s="141"/>
      <c r="AA2944" s="103"/>
    </row>
    <row r="2945" spans="26:27">
      <c r="Z2945" s="141"/>
      <c r="AA2945" s="103"/>
    </row>
    <row r="2946" spans="26:27">
      <c r="Z2946" s="141"/>
      <c r="AA2946" s="103"/>
    </row>
    <row r="2947" spans="26:27">
      <c r="Z2947" s="141"/>
      <c r="AA2947" s="103"/>
    </row>
    <row r="2948" spans="26:27">
      <c r="Z2948" s="141"/>
      <c r="AA2948" s="103"/>
    </row>
    <row r="2949" spans="26:27">
      <c r="Z2949" s="141"/>
      <c r="AA2949" s="103"/>
    </row>
    <row r="2950" spans="26:27">
      <c r="Z2950" s="141"/>
      <c r="AA2950" s="103"/>
    </row>
    <row r="2951" spans="26:27">
      <c r="Z2951" s="141"/>
      <c r="AA2951" s="103"/>
    </row>
    <row r="2952" spans="26:27">
      <c r="Z2952" s="141"/>
      <c r="AA2952" s="103"/>
    </row>
    <row r="2953" spans="26:27">
      <c r="Z2953" s="141"/>
      <c r="AA2953" s="103"/>
    </row>
    <row r="2954" spans="26:27">
      <c r="Z2954" s="141"/>
      <c r="AA2954" s="103"/>
    </row>
    <row r="2955" spans="26:27">
      <c r="Z2955" s="141"/>
      <c r="AA2955" s="103"/>
    </row>
    <row r="2956" spans="26:27">
      <c r="Z2956" s="141"/>
      <c r="AA2956" s="103"/>
    </row>
    <row r="2957" spans="26:27">
      <c r="Z2957" s="141"/>
      <c r="AA2957" s="103"/>
    </row>
    <row r="2958" spans="26:27">
      <c r="Z2958" s="141"/>
      <c r="AA2958" s="103"/>
    </row>
    <row r="2959" spans="26:27">
      <c r="Z2959" s="141"/>
      <c r="AA2959" s="103"/>
    </row>
    <row r="2960" spans="26:27">
      <c r="Z2960" s="141"/>
      <c r="AA2960" s="103"/>
    </row>
    <row r="2961" spans="26:27">
      <c r="Z2961" s="141"/>
      <c r="AA2961" s="103"/>
    </row>
    <row r="2962" spans="26:27">
      <c r="Z2962" s="141"/>
      <c r="AA2962" s="103"/>
    </row>
    <row r="2963" spans="26:27">
      <c r="Z2963" s="141"/>
      <c r="AA2963" s="103"/>
    </row>
    <row r="2964" spans="26:27">
      <c r="Z2964" s="141"/>
      <c r="AA2964" s="103"/>
    </row>
    <row r="2965" spans="26:27">
      <c r="Z2965" s="141"/>
      <c r="AA2965" s="103"/>
    </row>
    <row r="2966" spans="26:27">
      <c r="Z2966" s="141"/>
      <c r="AA2966" s="103"/>
    </row>
    <row r="2967" spans="26:27">
      <c r="Z2967" s="141"/>
      <c r="AA2967" s="103"/>
    </row>
    <row r="2968" spans="26:27">
      <c r="Z2968" s="141"/>
      <c r="AA2968" s="103"/>
    </row>
    <row r="2969" spans="26:27">
      <c r="Z2969" s="141"/>
      <c r="AA2969" s="103"/>
    </row>
    <row r="2970" spans="26:27">
      <c r="Z2970" s="141"/>
      <c r="AA2970" s="103"/>
    </row>
    <row r="2971" spans="26:27">
      <c r="Z2971" s="141"/>
      <c r="AA2971" s="103"/>
    </row>
    <row r="2972" spans="26:27">
      <c r="Z2972" s="141"/>
      <c r="AA2972" s="103"/>
    </row>
    <row r="2973" spans="26:27">
      <c r="Z2973" s="141"/>
      <c r="AA2973" s="103"/>
    </row>
    <row r="2974" spans="26:27">
      <c r="Z2974" s="141"/>
      <c r="AA2974" s="103"/>
    </row>
    <row r="2975" spans="26:27">
      <c r="Z2975" s="141"/>
      <c r="AA2975" s="103"/>
    </row>
    <row r="2976" spans="26:27">
      <c r="Z2976" s="141"/>
      <c r="AA2976" s="103"/>
    </row>
    <row r="2977" spans="26:27">
      <c r="Z2977" s="141"/>
      <c r="AA2977" s="103"/>
    </row>
    <row r="2978" spans="26:27">
      <c r="Z2978" s="141"/>
      <c r="AA2978" s="103"/>
    </row>
    <row r="2979" spans="26:27">
      <c r="Z2979" s="141"/>
      <c r="AA2979" s="103"/>
    </row>
    <row r="2980" spans="26:27">
      <c r="Z2980" s="141"/>
      <c r="AA2980" s="103"/>
    </row>
    <row r="2981" spans="26:27">
      <c r="Z2981" s="141"/>
      <c r="AA2981" s="103"/>
    </row>
    <row r="2982" spans="26:27">
      <c r="Z2982" s="141"/>
      <c r="AA2982" s="103"/>
    </row>
    <row r="2983" spans="26:27">
      <c r="Z2983" s="141"/>
      <c r="AA2983" s="103"/>
    </row>
    <row r="2984" spans="26:27">
      <c r="Z2984" s="141"/>
      <c r="AA2984" s="103"/>
    </row>
    <row r="2985" spans="26:27">
      <c r="Z2985" s="141"/>
      <c r="AA2985" s="103"/>
    </row>
    <row r="2986" spans="26:27">
      <c r="Z2986" s="141"/>
      <c r="AA2986" s="103"/>
    </row>
    <row r="2987" spans="26:27">
      <c r="Z2987" s="141"/>
      <c r="AA2987" s="103"/>
    </row>
    <row r="2988" spans="26:27">
      <c r="Z2988" s="141"/>
      <c r="AA2988" s="103"/>
    </row>
    <row r="2989" spans="26:27">
      <c r="Z2989" s="141"/>
      <c r="AA2989" s="103"/>
    </row>
    <row r="2990" spans="26:27">
      <c r="Z2990" s="141"/>
      <c r="AA2990" s="103"/>
    </row>
    <row r="2991" spans="26:27">
      <c r="Z2991" s="141"/>
      <c r="AA2991" s="103"/>
    </row>
    <row r="2992" spans="26:27">
      <c r="Z2992" s="141"/>
      <c r="AA2992" s="103"/>
    </row>
    <row r="2993" spans="26:27">
      <c r="Z2993" s="141"/>
      <c r="AA2993" s="103"/>
    </row>
    <row r="2994" spans="26:27">
      <c r="Z2994" s="141"/>
      <c r="AA2994" s="103"/>
    </row>
    <row r="2995" spans="26:27">
      <c r="Z2995" s="141"/>
      <c r="AA2995" s="103"/>
    </row>
    <row r="2996" spans="26:27">
      <c r="Z2996" s="141"/>
      <c r="AA2996" s="103"/>
    </row>
    <row r="2997" spans="26:27">
      <c r="Z2997" s="141"/>
      <c r="AA2997" s="103"/>
    </row>
    <row r="2998" spans="26:27">
      <c r="Z2998" s="141"/>
      <c r="AA2998" s="103"/>
    </row>
    <row r="2999" spans="26:27">
      <c r="Z2999" s="141"/>
      <c r="AA2999" s="103"/>
    </row>
    <row r="3000" spans="26:27">
      <c r="Z3000" s="141"/>
      <c r="AA3000" s="103"/>
    </row>
    <row r="3001" spans="26:27">
      <c r="Z3001" s="141"/>
      <c r="AA3001" s="103"/>
    </row>
    <row r="3002" spans="26:27">
      <c r="Z3002" s="141"/>
      <c r="AA3002" s="103"/>
    </row>
    <row r="3003" spans="26:27">
      <c r="Z3003" s="141"/>
      <c r="AA3003" s="103"/>
    </row>
    <row r="3004" spans="26:27">
      <c r="Z3004" s="141"/>
      <c r="AA3004" s="103"/>
    </row>
    <row r="3005" spans="26:27">
      <c r="Z3005" s="141"/>
      <c r="AA3005" s="103"/>
    </row>
    <row r="3006" spans="26:27">
      <c r="Z3006" s="141"/>
      <c r="AA3006" s="103"/>
    </row>
    <row r="3007" spans="26:27">
      <c r="Z3007" s="141"/>
      <c r="AA3007" s="103"/>
    </row>
    <row r="3008" spans="26:27">
      <c r="Z3008" s="141"/>
      <c r="AA3008" s="103"/>
    </row>
    <row r="3009" spans="26:27">
      <c r="Z3009" s="141"/>
      <c r="AA3009" s="103"/>
    </row>
    <row r="3010" spans="26:27">
      <c r="Z3010" s="141"/>
      <c r="AA3010" s="103"/>
    </row>
    <row r="3011" spans="26:27">
      <c r="Z3011" s="141"/>
      <c r="AA3011" s="103"/>
    </row>
    <row r="3012" spans="26:27">
      <c r="Z3012" s="141"/>
      <c r="AA3012" s="103"/>
    </row>
    <row r="3013" spans="26:27">
      <c r="Z3013" s="141"/>
      <c r="AA3013" s="103"/>
    </row>
    <row r="3014" spans="26:27">
      <c r="Z3014" s="141"/>
      <c r="AA3014" s="103"/>
    </row>
    <row r="3015" spans="26:27">
      <c r="Z3015" s="141"/>
      <c r="AA3015" s="103"/>
    </row>
    <row r="3016" spans="26:27">
      <c r="Z3016" s="141"/>
      <c r="AA3016" s="103"/>
    </row>
    <row r="3017" spans="26:27">
      <c r="Z3017" s="141"/>
      <c r="AA3017" s="103"/>
    </row>
    <row r="3018" spans="26:27">
      <c r="Z3018" s="141"/>
      <c r="AA3018" s="103"/>
    </row>
    <row r="3019" spans="26:27">
      <c r="Z3019" s="141"/>
      <c r="AA3019" s="103"/>
    </row>
    <row r="3020" spans="26:27">
      <c r="Z3020" s="141"/>
      <c r="AA3020" s="103"/>
    </row>
    <row r="3021" spans="26:27">
      <c r="Z3021" s="141"/>
      <c r="AA3021" s="103"/>
    </row>
    <row r="3022" spans="26:27">
      <c r="Z3022" s="141"/>
      <c r="AA3022" s="103"/>
    </row>
    <row r="3023" spans="26:27">
      <c r="Z3023" s="141"/>
      <c r="AA3023" s="103"/>
    </row>
    <row r="3024" spans="26:27">
      <c r="Z3024" s="141"/>
      <c r="AA3024" s="103"/>
    </row>
    <row r="3025" spans="26:27">
      <c r="Z3025" s="141"/>
      <c r="AA3025" s="103"/>
    </row>
    <row r="3026" spans="26:27">
      <c r="Z3026" s="141"/>
      <c r="AA3026" s="103"/>
    </row>
    <row r="3027" spans="26:27">
      <c r="Z3027" s="141"/>
      <c r="AA3027" s="103"/>
    </row>
    <row r="3028" spans="26:27">
      <c r="Z3028" s="141"/>
      <c r="AA3028" s="103"/>
    </row>
    <row r="3029" spans="26:27">
      <c r="Z3029" s="141"/>
      <c r="AA3029" s="103"/>
    </row>
    <row r="3030" spans="26:27">
      <c r="Z3030" s="141"/>
      <c r="AA3030" s="103"/>
    </row>
    <row r="3031" spans="26:27">
      <c r="Z3031" s="141"/>
      <c r="AA3031" s="103"/>
    </row>
    <row r="3032" spans="26:27">
      <c r="Z3032" s="141"/>
      <c r="AA3032" s="103"/>
    </row>
    <row r="3033" spans="26:27">
      <c r="Z3033" s="141"/>
      <c r="AA3033" s="103"/>
    </row>
    <row r="3034" spans="26:27">
      <c r="Z3034" s="141"/>
      <c r="AA3034" s="103"/>
    </row>
    <row r="3035" spans="26:27">
      <c r="Z3035" s="141"/>
      <c r="AA3035" s="103"/>
    </row>
    <row r="3036" spans="26:27">
      <c r="Z3036" s="141"/>
      <c r="AA3036" s="103"/>
    </row>
    <row r="3037" spans="26:27">
      <c r="Z3037" s="141"/>
      <c r="AA3037" s="103"/>
    </row>
    <row r="3038" spans="26:27">
      <c r="Z3038" s="141"/>
      <c r="AA3038" s="103"/>
    </row>
    <row r="3039" spans="26:27">
      <c r="Z3039" s="141"/>
      <c r="AA3039" s="103"/>
    </row>
    <row r="3040" spans="26:27">
      <c r="Z3040" s="141"/>
      <c r="AA3040" s="103"/>
    </row>
    <row r="3041" spans="26:27">
      <c r="Z3041" s="141"/>
      <c r="AA3041" s="103"/>
    </row>
    <row r="3042" spans="26:27">
      <c r="Z3042" s="141"/>
      <c r="AA3042" s="103"/>
    </row>
    <row r="3043" spans="26:27">
      <c r="Z3043" s="141"/>
      <c r="AA3043" s="103"/>
    </row>
    <row r="3044" spans="26:27">
      <c r="Z3044" s="141"/>
      <c r="AA3044" s="103"/>
    </row>
    <row r="3045" spans="26:27">
      <c r="Z3045" s="141"/>
      <c r="AA3045" s="103"/>
    </row>
    <row r="3046" spans="26:27">
      <c r="Z3046" s="141"/>
      <c r="AA3046" s="103"/>
    </row>
    <row r="3047" spans="26:27">
      <c r="Z3047" s="141"/>
      <c r="AA3047" s="103"/>
    </row>
    <row r="3048" spans="26:27">
      <c r="Z3048" s="141"/>
      <c r="AA3048" s="103"/>
    </row>
    <row r="3049" spans="26:27">
      <c r="Z3049" s="141"/>
      <c r="AA3049" s="103"/>
    </row>
    <row r="3050" spans="26:27">
      <c r="Z3050" s="141"/>
      <c r="AA3050" s="103"/>
    </row>
    <row r="3051" spans="26:27">
      <c r="Z3051" s="141"/>
      <c r="AA3051" s="103"/>
    </row>
  </sheetData>
  <mergeCells count="8">
    <mergeCell ref="V3:Y3"/>
    <mergeCell ref="B2:U2"/>
    <mergeCell ref="B3:U3"/>
    <mergeCell ref="Q5:U5"/>
    <mergeCell ref="V5:Z5"/>
    <mergeCell ref="B5:F5"/>
    <mergeCell ref="G5:K5"/>
    <mergeCell ref="L5:P5"/>
  </mergeCells>
  <phoneticPr fontId="4" type="noConversion"/>
  <pageMargins left="0" right="0" top="0.78740157480314965" bottom="0" header="0" footer="0"/>
  <pageSetup paperSize="9" scale="29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ИСПОЛНЕНИЕ</vt:lpstr>
      <vt:lpstr>ИСПОЛНЕНИЕ!Область_печати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finresurs1</cp:lastModifiedBy>
  <cp:lastPrinted>2024-10-16T09:54:54Z</cp:lastPrinted>
  <dcterms:created xsi:type="dcterms:W3CDTF">1999-06-18T11:49:53Z</dcterms:created>
  <dcterms:modified xsi:type="dcterms:W3CDTF">2024-10-16T09:54:59Z</dcterms:modified>
</cp:coreProperties>
</file>